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uentate/Downloads/CLASE 2/"/>
    </mc:Choice>
  </mc:AlternateContent>
  <xr:revisionPtr revIDLastSave="0" documentId="13_ncr:1_{84A8D149-4441-F446-B566-EDCE19BE2FAC}" xr6:coauthVersionLast="47" xr6:coauthVersionMax="47" xr10:uidLastSave="{00000000-0000-0000-0000-000000000000}"/>
  <bookViews>
    <workbookView xWindow="-36220" yWindow="1000" windowWidth="38400" windowHeight="21000" activeTab="1" xr2:uid="{E9E2A2D6-2874-CD4F-8BB1-999E68652DD0}"/>
  </bookViews>
  <sheets>
    <sheet name="INFORMACIÓN" sheetId="1" r:id="rId1"/>
    <sheet name="RF 2025" sheetId="2" r:id="rId2"/>
    <sheet name="RF 2024" sheetId="4" r:id="rId3"/>
    <sheet name="RF 2023" sheetId="5" r:id="rId4"/>
    <sheet name="Documentos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1" l="1"/>
  <c r="AE70" i="2"/>
  <c r="AE71" i="2"/>
  <c r="E65" i="5" l="1"/>
  <c r="D65" i="5"/>
  <c r="C65" i="5"/>
  <c r="E63" i="5"/>
  <c r="D63" i="5"/>
  <c r="C63" i="5"/>
  <c r="E61" i="5"/>
  <c r="D61" i="5"/>
  <c r="C61" i="5"/>
  <c r="E59" i="5"/>
  <c r="D59" i="5"/>
  <c r="C59" i="5"/>
  <c r="E57" i="5"/>
  <c r="D57" i="5"/>
  <c r="C57" i="5"/>
  <c r="M50" i="5"/>
  <c r="M49" i="5"/>
  <c r="H32" i="5"/>
  <c r="E65" i="4"/>
  <c r="D65" i="4"/>
  <c r="C65" i="4"/>
  <c r="E63" i="4"/>
  <c r="D63" i="4"/>
  <c r="C63" i="4"/>
  <c r="E61" i="4"/>
  <c r="D61" i="4"/>
  <c r="C61" i="4"/>
  <c r="E59" i="4"/>
  <c r="D59" i="4"/>
  <c r="C59" i="4"/>
  <c r="E57" i="4"/>
  <c r="D57" i="4"/>
  <c r="C57" i="4"/>
  <c r="M50" i="4"/>
  <c r="M49" i="4"/>
  <c r="H32" i="4"/>
  <c r="C59" i="2"/>
  <c r="C61" i="2"/>
  <c r="C63" i="2"/>
  <c r="C65" i="2"/>
  <c r="C57" i="2"/>
  <c r="D59" i="2"/>
  <c r="D61" i="2"/>
  <c r="D63" i="2"/>
  <c r="D65" i="2"/>
  <c r="D57" i="2"/>
  <c r="E57" i="2"/>
  <c r="E59" i="2"/>
  <c r="E61" i="2"/>
  <c r="E63" i="2"/>
  <c r="E65" i="2"/>
  <c r="H29" i="1"/>
  <c r="H30" i="1"/>
  <c r="H28" i="1"/>
  <c r="C27" i="1"/>
  <c r="C34" i="1"/>
  <c r="C25" i="1"/>
  <c r="G11" i="1"/>
  <c r="C15" i="1"/>
  <c r="G8" i="1" s="1"/>
  <c r="C11" i="1"/>
  <c r="G7" i="1" s="1"/>
  <c r="C7" i="1"/>
  <c r="G6" i="1" s="1"/>
  <c r="C4" i="1"/>
  <c r="G5" i="1" s="1"/>
  <c r="F33" i="1"/>
  <c r="G4" i="1" l="1"/>
  <c r="C21" i="1"/>
  <c r="C39" i="1"/>
  <c r="D35" i="1" l="1"/>
  <c r="D34" i="1"/>
  <c r="D27" i="1"/>
  <c r="D28" i="1"/>
  <c r="D29" i="1"/>
  <c r="D36" i="1"/>
  <c r="G21" i="1"/>
  <c r="H5" i="1" s="1"/>
  <c r="D37" i="1"/>
  <c r="D31" i="1"/>
  <c r="D30" i="1"/>
  <c r="H14" i="1" l="1"/>
  <c r="H7" i="1"/>
  <c r="H8" i="1"/>
  <c r="H15" i="1"/>
  <c r="H6" i="1"/>
  <c r="H11" i="1"/>
  <c r="H12" i="1"/>
  <c r="H16" i="1"/>
  <c r="H13" i="1"/>
  <c r="H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Daniela Medina</author>
    <author>daniela medina</author>
  </authors>
  <commentList>
    <comment ref="L55" authorId="0" shapeId="0" xr:uid="{2A7EB55A-CD75-2B45-9EBA-63BCEBD14628}">
      <text>
        <r>
          <rPr>
            <b/>
            <sz val="10"/>
            <color rgb="FF000000"/>
            <rFont val="Tahoma"/>
            <family val="2"/>
          </rPr>
          <t xml:space="preserve">ART 592 E.T: </t>
        </r>
        <r>
          <rPr>
            <b/>
            <u/>
            <sz val="10"/>
            <color rgb="FF000000"/>
            <rFont val="Calibri"/>
            <family val="2"/>
          </rPr>
          <t xml:space="preserve">QUIENES NO ESTAN OBLIGADOS A DECLARAR.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>2. &lt;Ver Notas del Editor&gt; Las personas naturales o jurídicas</t>
        </r>
        <r>
          <rPr>
            <b/>
            <sz val="10"/>
            <color rgb="FF000000"/>
            <rFont val="Calibri"/>
            <family val="2"/>
          </rPr>
          <t>, extranjeras, sin residencia o domicilio en el país,</t>
        </r>
        <r>
          <rPr>
            <sz val="10"/>
            <color rgb="FF000000"/>
            <rFont val="Calibri"/>
            <family val="2"/>
          </rPr>
          <t xml:space="preserve"> cuando la totalidad de sus ingresos hubieren estado sometidos a la retención en la fuente de que tratan los artículos 407 a 411, inclusive, y dicha retención en la fuente así como la retención por remesas* cuando fuere del caso, les hubiere sido practicada.</t>
        </r>
      </text>
    </comment>
    <comment ref="H60" authorId="1" shapeId="0" xr:uid="{EC0D9091-F4B9-B040-A12F-0C49404849FA}">
      <text>
        <r>
          <rPr>
            <b/>
            <sz val="10"/>
            <color rgb="FF000000"/>
            <rFont val="Tahoma"/>
            <family val="2"/>
          </rPr>
          <t xml:space="preserve">articulo 408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Los pagos o abonos en cuenta por concepto de consultorías, servicios técnicos y de asistencia técnica, prestados por personas no residentes o no domiciliadas en Colombia, están sujetos a retención en la fuente a la tarifa única del veinte por ciento (20%),a título de impuestos de renta, bien sea que se presten en el país o desde el exterior.
</t>
        </r>
        <r>
          <rPr>
            <sz val="10"/>
            <color rgb="FF000000"/>
            <rFont val="Calibri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Los pagos o abonos en cuenta por concepto de rendimientos financieros, realizados a personas no residentes o no domiciliadas en el país, originados en créditos obtenidos en el exterior por término igual o superior a un (1) año o por concepto de intereses o costos financieros del canon de arrendamiento originados en contratos de leasing que se celebre directamente o a través de compañías de leasing con empresas extranjeras sin domicilio en Colombia, están sujetos a retención en la fuente a la tarifa del quince por ciento (15%) sobre el valor del pago o abono en cuenta que corresponda a interés o costo financiero.
</t>
        </r>
        <r>
          <rPr>
            <sz val="10"/>
            <color rgb="FF000000"/>
            <rFont val="Calibri"/>
            <family val="2"/>
          </rPr>
          <t xml:space="preserve">
</t>
        </r>
        <r>
          <rPr>
            <b/>
            <sz val="10"/>
            <color rgb="FF000000"/>
            <rFont val="Calibri"/>
            <family val="2"/>
          </rPr>
          <t>*</t>
        </r>
        <r>
          <rPr>
            <sz val="10"/>
            <color rgb="FF000000"/>
            <rFont val="Calibri"/>
            <family val="2"/>
          </rPr>
          <t xml:space="preserve">En los casos de pagos o abonos en cuenta por concepto de intereses, comisiones, honorarios, regalías, arrendamientos, compensaciones por servicios personales, o explotación de toda especie de propiedad industrial o del know-how, prestación de servicios, beneficios o regalías provenientes de la propiedad literaria, artística y científica, explotación de películas cinematográficas y explotación de software, la tarifa de retención será del veinte por ciento (20%) del valor nominal del pago o abono en cuenta.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>En el caso de profesores extranjeros sin residencia en el país, contratados por períodos no superiores a cuatro (4) meses por instituciones de educación superior, aprobadas por el ICFES, únicamente se causará impuesto sobre la renta a la tarifa del siete por ciento (7%). Este impuesto será retenido en la fuente en el momento del pago o abono en cuenta.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daniela medina</author>
  </authors>
  <commentList>
    <comment ref="H60" authorId="0" shapeId="0" xr:uid="{36C302ED-F90F-4241-9530-F1A4A2431C97}">
      <text>
        <r>
          <rPr>
            <b/>
            <sz val="10"/>
            <color rgb="FF000000"/>
            <rFont val="Tahoma"/>
            <family val="2"/>
          </rPr>
          <t xml:space="preserve">articulo 408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Los pagos o abonos en cuenta por concepto de consultorías, servicios técnicos y de asistencia técnica, prestados por personas no residentes o no domiciliadas en Colombia, están sujetos a retención en la fuente a la tarifa única del veinte por ciento (20%),a título de impuestos de renta, bien sea que se presten en el país o desde el exterior.
</t>
        </r>
        <r>
          <rPr>
            <sz val="10"/>
            <color rgb="FF000000"/>
            <rFont val="Calibri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Los pagos o abonos en cuenta por concepto de rendimientos financieros, realizados a personas no residentes o no domiciliadas en el país, originados en créditos obtenidos en el exterior por término igual o superior a un (1) año o por concepto de intereses o costos financieros del canon de arrendamiento originados en contratos de leasing que se celebre directamente o a través de compañías de leasing con empresas extranjeras sin domicilio en Colombia, están sujetos a retención en la fuente a la tarifa del quince por ciento (15%) sobre el valor del pago o abono en cuenta que corresponda a interés o costo financiero.
</t>
        </r>
        <r>
          <rPr>
            <sz val="10"/>
            <color rgb="FF000000"/>
            <rFont val="Calibri"/>
            <family val="2"/>
          </rPr>
          <t xml:space="preserve">
</t>
        </r>
        <r>
          <rPr>
            <b/>
            <sz val="10"/>
            <color rgb="FF000000"/>
            <rFont val="Calibri"/>
            <family val="2"/>
          </rPr>
          <t>*</t>
        </r>
        <r>
          <rPr>
            <sz val="10"/>
            <color rgb="FF000000"/>
            <rFont val="Calibri"/>
            <family val="2"/>
          </rPr>
          <t xml:space="preserve">En los casos de pagos o abonos en cuenta por concepto de intereses, comisiones, honorarios, regalías, arrendamientos, compensaciones por servicios personales, o explotación de toda especie de propiedad industrial o del know-how, prestación de servicios, beneficios o regalías provenientes de la propiedad literaria, artística y científica, explotación de películas cinematográficas y explotación de software, la tarifa de retención será del veinte por ciento (20%) del valor nominal del pago o abono en cuenta.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>En el caso de profesores extranjeros sin residencia en el país, contratados por períodos no superiores a cuatro (4) meses por instituciones de educación superior, aprobadas por el ICFES, únicamente se causará impuesto sobre la renta a la tarifa del siete por ciento (7%). Este impuesto será retenido en la fuente en el momento del pago o abono en cuenta.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daniela medina</author>
  </authors>
  <commentList>
    <comment ref="H60" authorId="0" shapeId="0" xr:uid="{24CDA960-7EB3-044B-AC57-E5627DD52A51}">
      <text>
        <r>
          <rPr>
            <b/>
            <sz val="10"/>
            <color rgb="FF000000"/>
            <rFont val="Tahoma"/>
            <family val="2"/>
          </rPr>
          <t xml:space="preserve">articulo 408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Los pagos o abonos en cuenta por concepto de consultorías, servicios técnicos y de asistencia técnica, prestados por personas no residentes o no domiciliadas en Colombia, están sujetos a retención en la fuente a la tarifa única del veinte por ciento (20%),a título de impuestos de renta, bien sea que se presten en el país o desde el exterior.
</t>
        </r>
        <r>
          <rPr>
            <sz val="10"/>
            <color rgb="FF000000"/>
            <rFont val="Calibri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Los pagos o abonos en cuenta por concepto de rendimientos financieros, realizados a personas no residentes o no domiciliadas en el país, originados en créditos obtenidos en el exterior por término igual o superior a un (1) año o por concepto de intereses o costos financieros del canon de arrendamiento originados en contratos de leasing que se celebre directamente o a través de compañías de leasing con empresas extranjeras sin domicilio en Colombia, están sujetos a retención en la fuente a la tarifa del quince por ciento (15%) sobre el valor del pago o abono en cuenta que corresponda a interés o costo financiero.
</t>
        </r>
        <r>
          <rPr>
            <sz val="10"/>
            <color rgb="FF000000"/>
            <rFont val="Calibri"/>
            <family val="2"/>
          </rPr>
          <t xml:space="preserve">
</t>
        </r>
        <r>
          <rPr>
            <b/>
            <sz val="10"/>
            <color rgb="FF000000"/>
            <rFont val="Calibri"/>
            <family val="2"/>
          </rPr>
          <t>*</t>
        </r>
        <r>
          <rPr>
            <sz val="10"/>
            <color rgb="FF000000"/>
            <rFont val="Calibri"/>
            <family val="2"/>
          </rPr>
          <t xml:space="preserve">En los casos de pagos o abonos en cuenta por concepto de intereses, comisiones, honorarios, regalías, arrendamientos, compensaciones por servicios personales, o explotación de toda especie de propiedad industrial o del know-how, prestación de servicios, beneficios o regalías provenientes de la propiedad literaria, artística y científica, explotación de películas cinematográficas y explotación de software, la tarifa de retención será del veinte por ciento (20%) del valor nominal del pago o abono en cuenta.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>En el caso de profesores extranjeros sin residencia en el país, contratados por períodos no superiores a cuatro (4) meses por instituciones de educación superior, aprobadas por el ICFES, únicamente se causará impuesto sobre la renta a la tarifa del siete por ciento (7%). Este impuesto será retenido en la fuente en el momento del pago o abono en cuenta.</t>
        </r>
      </text>
    </comment>
  </commentList>
</comments>
</file>

<file path=xl/sharedStrings.xml><?xml version="1.0" encoding="utf-8"?>
<sst xmlns="http://schemas.openxmlformats.org/spreadsheetml/2006/main" count="289" uniqueCount="114">
  <si>
    <t xml:space="preserve">VIVIENDA </t>
  </si>
  <si>
    <t xml:space="preserve">INVERSIONES EN COLOMBIA </t>
  </si>
  <si>
    <t>COP</t>
  </si>
  <si>
    <t>INGRESOS COLOMBIA</t>
  </si>
  <si>
    <t>PATRIMONIO BRUTO  COLOMBIA</t>
  </si>
  <si>
    <t>PERMANENCIA FISICA EN EL PAIS</t>
  </si>
  <si>
    <t xml:space="preserve">SI </t>
  </si>
  <si>
    <t>NO</t>
  </si>
  <si>
    <t>DIAS</t>
  </si>
  <si>
    <t>SERVICIO EXTERIOR CON EL ESTADO COLOMBIANO</t>
  </si>
  <si>
    <t>SI</t>
  </si>
  <si>
    <t xml:space="preserve">FAMILIARES RELACIONADOS CON SERVICIO EXTERIOR </t>
  </si>
  <si>
    <t>COLOMBIANO Y APLICA:</t>
  </si>
  <si>
    <t>A</t>
  </si>
  <si>
    <t>Su cónyuge o compañero permanente no separado legalmente o los hijos dependientes menores de edad, tengan residencia fiscal en el país; o</t>
  </si>
  <si>
    <t>B</t>
  </si>
  <si>
    <t>El cincuenta por ciento (50%) o más de sus ingresos sean de fuente nacional; o,</t>
  </si>
  <si>
    <t>C</t>
  </si>
  <si>
    <t>El cincuenta por ciento (50%) o más de sus bienes sean administrados en el país; o,</t>
  </si>
  <si>
    <t>D</t>
  </si>
  <si>
    <t>El cincuenta por ciento (50%) o más de sus activos se entiendan poseidos en el país; o.</t>
  </si>
  <si>
    <t>E</t>
  </si>
  <si>
    <t>F</t>
  </si>
  <si>
    <t>Tengan residencia fiscal en una jurisdicción calificada por el Gobierno Nacional como paraíso fiscal.</t>
  </si>
  <si>
    <t>DONDE VIVE?</t>
  </si>
  <si>
    <t>.-------------&gt;</t>
  </si>
  <si>
    <t>SI NO ESTA EN LA LISTA NO CUENTA PARA SER R.F</t>
  </si>
  <si>
    <t>NO SERAN RESIDENTES FISCALES CUANDO CUMPLAN ALGUNA DE LA ANTERIOR PERO CUMPLAN ALGUNA DE LA SIGUIENTES:</t>
  </si>
  <si>
    <t>Que el cincuenta por ciento (50%) o más de sus ingresos anuales tengan su fuente en la jurisdicción en la cual tengan su domicilio,</t>
  </si>
  <si>
    <t>Que el cincuenta por ciento (50%) o más de sus activos se encuentren localizados en la jurisdicción en la cual tengan su domicilio.</t>
  </si>
  <si>
    <t>DECLARANTE DE RENTA</t>
  </si>
  <si>
    <t>RESUMEN</t>
  </si>
  <si>
    <t>SI TUVO INGRESOS EN COLOMBIA Y NO SE LE PRACTICARON RETENCIONES- DECLARA RENTA</t>
  </si>
  <si>
    <t>CONCLUSIÓN</t>
  </si>
  <si>
    <t xml:space="preserve">RESIDENTE FISCAL </t>
  </si>
  <si>
    <t>NO RESIDENTES FISCALES</t>
  </si>
  <si>
    <t>RESIDENTES FISCALES</t>
  </si>
  <si>
    <t xml:space="preserve">SALDOS BANCOS </t>
  </si>
  <si>
    <t>TOTAL</t>
  </si>
  <si>
    <t>Porque vive en otro pais y el % del Ingreso es de fuente Colombiana</t>
  </si>
  <si>
    <t xml:space="preserve">IMPUESTOS EN EL EXTERIOR </t>
  </si>
  <si>
    <t xml:space="preserve">CUENTA BANCARIA </t>
  </si>
  <si>
    <t>DECLARACION</t>
  </si>
  <si>
    <t xml:space="preserve">A NOMBRE DE LOS DOS </t>
  </si>
  <si>
    <t xml:space="preserve">APARTAMENTO </t>
  </si>
  <si>
    <r>
      <t xml:space="preserve">Patrimonio bruto superior a </t>
    </r>
    <r>
      <rPr>
        <b/>
        <sz val="12"/>
        <rFont val="Arial"/>
        <family val="2"/>
      </rPr>
      <t>$224.096.000</t>
    </r>
  </si>
  <si>
    <r>
      <t xml:space="preserve">Ingresos brutos superiores a </t>
    </r>
    <r>
      <rPr>
        <b/>
        <sz val="12"/>
        <rFont val="Arial"/>
        <family val="2"/>
      </rPr>
      <t>$69.719.000</t>
    </r>
  </si>
  <si>
    <r>
      <t xml:space="preserve">Consignaciones superiores a </t>
    </r>
    <r>
      <rPr>
        <b/>
        <sz val="12"/>
        <rFont val="Arial"/>
        <family val="2"/>
      </rPr>
      <t xml:space="preserve"> $69.719.000</t>
    </r>
  </si>
  <si>
    <r>
      <t>Consumos con TC superiores a</t>
    </r>
    <r>
      <rPr>
        <b/>
        <sz val="12"/>
        <rFont val="Arial"/>
        <family val="2"/>
      </rPr>
      <t xml:space="preserve">  $69.719.000</t>
    </r>
  </si>
  <si>
    <r>
      <t xml:space="preserve">Compras y consumos superior a las </t>
    </r>
    <r>
      <rPr>
        <b/>
        <sz val="12"/>
        <rFont val="Arial"/>
        <family val="2"/>
      </rPr>
      <t xml:space="preserve"> $69.719.000</t>
    </r>
  </si>
  <si>
    <t xml:space="preserve">INFORMACIÓN PARA ESTUDIO DE RESIDENCIA FISCAL (ART 10 E.T) </t>
  </si>
  <si>
    <t>RESUMEN 2025</t>
  </si>
  <si>
    <t xml:space="preserve">INVERSIONES (CDT) </t>
  </si>
  <si>
    <t>PATRIMONIO BRUTO EXTRANJERO</t>
  </si>
  <si>
    <t>ESPAÑA</t>
  </si>
  <si>
    <t>TOTAL PATRIMONIO BRUTO MUNDIAL 2025</t>
  </si>
  <si>
    <t xml:space="preserve">PAIS DE ESTUDIO: </t>
  </si>
  <si>
    <t xml:space="preserve">INGRESOS BRUTOS </t>
  </si>
  <si>
    <t xml:space="preserve">PATRIMONIO BRUTO COLOMBIA  </t>
  </si>
  <si>
    <t>AÑO</t>
  </si>
  <si>
    <t xml:space="preserve">TOTAL PATRIMONIO BRUTO EN COLOMBIA </t>
  </si>
  <si>
    <t>INGRESOS EN EL EXTERIOR</t>
  </si>
  <si>
    <t>TOTAL INGRESOS MUNDIALES</t>
  </si>
  <si>
    <t>RETENCIONES PRACTICADAS EN COLOMBIA</t>
  </si>
  <si>
    <t>CONCEPTO</t>
  </si>
  <si>
    <t>BASE</t>
  </si>
  <si>
    <t>TARIFA</t>
  </si>
  <si>
    <t>TAXES</t>
  </si>
  <si>
    <t>ESTUDIO DE RESIDENCIA FISCAL EN COLOMBIA (ART 10-E.T)</t>
  </si>
  <si>
    <t>PERIODO</t>
  </si>
  <si>
    <t>Habiendo sido requeridos por la Administración Tributaria para ello, no acrediten su condición de residentes en el exterior para efectos tributarios (Certificado de residencia fiscal)</t>
  </si>
  <si>
    <t>PAIS</t>
  </si>
  <si>
    <t>OBLIGACIÓN A DECLARAR RENTA UVT</t>
  </si>
  <si>
    <t>Retención total: Si la totalidad de sus ingresos en Colombia ya sufrieron retención en la fuente por pagos al exterior o rentas de fuente nacional.</t>
  </si>
  <si>
    <t xml:space="preserve"> Si posee bienes o patrimonio en Colombia pero no generó ningún ingreso durante el año gravable.</t>
  </si>
  <si>
    <t>NO ESTAN OBLIGADOS A DECLRAR  SI CUMPLEN CON:</t>
  </si>
  <si>
    <t>Estatuto Tributario (arts. 407-411, 592).
Conceptos DIAN 027495 (2018) y Oficio 902748 (2022).</t>
  </si>
  <si>
    <t>Permanencia (numeral 1, los 183 días)</t>
  </si>
  <si>
    <t>Sellos de pasaporte, tarjetas de embarque</t>
  </si>
  <si>
    <t>Certificado de empadronamiento (padrón municipal)</t>
  </si>
  <si>
    <t>Contrato de arrendamiento o escritura, más recibos de suministros a su nombre</t>
  </si>
  <si>
    <t>Tarjeta sanitaria o seguro médico privado</t>
  </si>
  <si>
    <t>Fuente de los ingresos — clave para el parágrafo 2 del art. 10</t>
  </si>
  <si>
    <t>Nóminas o facturas mensuales</t>
  </si>
  <si>
    <t>El documento núcleo (lo que exige la norma)</t>
  </si>
  <si>
    <r>
      <t>Certificado de movimientos migratorios de Migración Colombia</t>
    </r>
    <r>
      <rPr>
        <sz val="16"/>
        <color theme="1"/>
        <rFont val="Calibri"/>
        <family val="2"/>
        <scheme val="minor"/>
      </rPr>
      <t xml:space="preserve"> — este es el documento más contundente y muchos lo olvidan. Se pide en línea.</t>
    </r>
  </si>
  <si>
    <r>
      <t xml:space="preserve">El </t>
    </r>
    <r>
      <rPr>
        <b/>
        <sz val="16"/>
        <color theme="1"/>
        <rFont val="Calibri"/>
        <family val="2"/>
        <scheme val="minor"/>
      </rPr>
      <t>parágrafo 1 del art. 10 ET</t>
    </r>
    <r>
      <rPr>
        <sz val="16"/>
        <color theme="1"/>
        <rFont val="Calibri"/>
        <family val="2"/>
        <scheme val="minor"/>
      </rPr>
      <t xml:space="preserve"> es explícito: se acredita mediante </t>
    </r>
    <r>
      <rPr>
        <b/>
        <sz val="16"/>
        <color theme="1"/>
        <rFont val="Calibri"/>
        <family val="2"/>
        <scheme val="minor"/>
      </rPr>
      <t>certificado de residencia fiscal o documento análogo expedido por el país del cual se haya convertido en residente</t>
    </r>
    <r>
      <rPr>
        <sz val="16"/>
        <color theme="1"/>
        <rFont val="Calibri"/>
        <family val="2"/>
        <scheme val="minor"/>
      </rPr>
      <t>.</t>
    </r>
  </si>
  <si>
    <r>
      <t>Certificado de retenciones e ingresos a cuenta</t>
    </r>
    <r>
      <rPr>
        <sz val="16"/>
        <color theme="1"/>
        <rFont val="Calibri"/>
        <family val="2"/>
        <scheme val="minor"/>
      </rPr>
      <t xml:space="preserve"> que emite la agencia</t>
    </r>
  </si>
  <si>
    <t>AÑO 2024</t>
  </si>
  <si>
    <t>AÑO 2023</t>
  </si>
  <si>
    <t>AÑO 2025</t>
  </si>
  <si>
    <t>NO PUEDE ACREDITAR ANTE LA DIAN</t>
  </si>
  <si>
    <t>NO ESTAN OBLIGADOS A DECLARAR  SI CUMPLEN CON:</t>
  </si>
  <si>
    <r>
      <t xml:space="preserve">En España eso es el </t>
    </r>
    <r>
      <rPr>
        <b/>
        <sz val="16"/>
        <color theme="1"/>
        <rFont val="Calibri"/>
        <family val="2"/>
        <scheme val="minor"/>
      </rPr>
      <t>certificado de residencia fiscal expedido por la administracion tributaria del pais</t>
    </r>
    <r>
      <rPr>
        <sz val="16"/>
        <color theme="1"/>
        <rFont val="Calibri"/>
        <family val="2"/>
        <scheme val="minor"/>
      </rPr>
      <t>, y aquí está el detalle que decide todo:</t>
    </r>
  </si>
  <si>
    <t>Contratos laborales, prestacion de servicio</t>
  </si>
  <si>
    <t>Modelo de declaracion del exterior</t>
  </si>
  <si>
    <t>Un cuadro comparativo ingresos de xx pais  vs. ingresos Colombia por año, que demuestre que ≥50 % tiene fuente española</t>
  </si>
  <si>
    <t>EJ: EMBAJADOR DE COLOMBIA EN OTRO PAIS</t>
  </si>
  <si>
    <t>ART 592 #2- Norma especial No residentes</t>
  </si>
  <si>
    <t>Retención total: Si la totalidad de sus ingresos en Colombia ya sufrieron retención en la fuente por pagos al exterior o rentas de fuente nacional. (407 AL 408 E.T)</t>
  </si>
  <si>
    <t>SI APLICARON OTREAS RETENCIONES</t>
  </si>
  <si>
    <t>EJEMPLO:</t>
  </si>
  <si>
    <t>Servicios</t>
  </si>
  <si>
    <t>Honorarios</t>
  </si>
  <si>
    <t>Intereses financieros</t>
  </si>
  <si>
    <t>CDT</t>
  </si>
  <si>
    <t>ESTA OBLIGADO A DECLARAR</t>
  </si>
  <si>
    <t xml:space="preserve">Arraigo y vivienda </t>
  </si>
  <si>
    <t>x</t>
  </si>
  <si>
    <t>70% patrimonio</t>
  </si>
  <si>
    <t xml:space="preserve">NO RESIDENTE FISCAL </t>
  </si>
  <si>
    <t>X</t>
  </si>
  <si>
    <t>SALDO BANCOLOMBIA</t>
  </si>
  <si>
    <t>BANCO XXX EEUU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</si>
</sst>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164" formatCode="_(* #,##0.00_);_(* \(#,##0.00\);_(* &quot;-&quot;??_);_(@_)"/>
    <numFmt numFmtId="165" formatCode="_(* #,##0_);_(* \(#,##0\);_(* &quot;-&quot;_);_(@_)"/>
    <numFmt numFmtId="166" formatCode="_-* #,##0_-;\-* #,##0_-;_-* &quot;-&quot;??_-;_-@_-"/>
    <numFmt numFmtId="167" formatCode="0.0%"/>
  </numFmts>
  <fonts count="39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Arial"/>
      <family val="2"/>
    </font>
    <font>
      <sz val="18"/>
      <color theme="1"/>
      <name val="Calibri"/>
      <family val="2"/>
      <scheme val="minor"/>
    </font>
    <font>
      <sz val="18"/>
      <color theme="1"/>
      <name val="ArialMT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i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4"/>
      <name val="Arial"/>
      <family val="2"/>
    </font>
    <font>
      <sz val="18"/>
      <color theme="0"/>
      <name val="Arial"/>
      <family val="2"/>
    </font>
    <font>
      <sz val="18"/>
      <color theme="0"/>
      <name val="Calibri"/>
      <family val="2"/>
      <scheme val="minor"/>
    </font>
    <font>
      <b/>
      <sz val="18"/>
      <color theme="0"/>
      <name val="Arial"/>
      <family val="2"/>
    </font>
    <font>
      <b/>
      <sz val="18"/>
      <color theme="0"/>
      <name val="Calibri"/>
      <family val="2"/>
      <scheme val="minor"/>
    </font>
    <font>
      <b/>
      <sz val="20"/>
      <color theme="0"/>
      <name val="Arial"/>
      <family val="2"/>
    </font>
    <font>
      <b/>
      <sz val="18"/>
      <color rgb="FFFFFF00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b/>
      <sz val="11"/>
      <color theme="7" tint="0.59999389629810485"/>
      <name val="Arial"/>
      <family val="2"/>
    </font>
    <font>
      <b/>
      <sz val="14"/>
      <color rgb="FF002060"/>
      <name val="Arial"/>
      <family val="2"/>
    </font>
    <font>
      <i/>
      <sz val="10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0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164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125">
    <xf numFmtId="0" fontId="0" fillId="0" borderId="0" xfId="0"/>
    <xf numFmtId="0" fontId="12" fillId="2" borderId="0" xfId="3" applyFont="1" applyFill="1"/>
    <xf numFmtId="0" fontId="13" fillId="0" borderId="0" xfId="3" applyFont="1"/>
    <xf numFmtId="0" fontId="12" fillId="0" borderId="0" xfId="3" applyFont="1" applyAlignment="1">
      <alignment horizontal="right"/>
    </xf>
    <xf numFmtId="0" fontId="13" fillId="0" borderId="0" xfId="3" applyFont="1" applyAlignment="1">
      <alignment horizontal="center"/>
    </xf>
    <xf numFmtId="0" fontId="13" fillId="0" borderId="0" xfId="3" applyFont="1" applyAlignment="1">
      <alignment horizontal="left"/>
    </xf>
    <xf numFmtId="0" fontId="13" fillId="3" borderId="1" xfId="3" applyFont="1" applyFill="1" applyBorder="1" applyAlignment="1">
      <alignment horizontal="center"/>
    </xf>
    <xf numFmtId="0" fontId="2" fillId="3" borderId="0" xfId="0" applyFont="1" applyFill="1"/>
    <xf numFmtId="166" fontId="2" fillId="3" borderId="0" xfId="4" applyNumberFormat="1" applyFont="1" applyFill="1"/>
    <xf numFmtId="0" fontId="3" fillId="3" borderId="0" xfId="0" applyFont="1" applyFill="1"/>
    <xf numFmtId="0" fontId="2" fillId="3" borderId="1" xfId="0" applyFont="1" applyFill="1" applyBorder="1"/>
    <xf numFmtId="166" fontId="2" fillId="3" borderId="1" xfId="4" applyNumberFormat="1" applyFont="1" applyFill="1" applyBorder="1"/>
    <xf numFmtId="9" fontId="7" fillId="3" borderId="1" xfId="2" applyFont="1" applyFill="1" applyBorder="1"/>
    <xf numFmtId="165" fontId="2" fillId="3" borderId="1" xfId="1" applyFont="1" applyFill="1" applyBorder="1"/>
    <xf numFmtId="9" fontId="3" fillId="3" borderId="0" xfId="2" applyFont="1" applyFill="1"/>
    <xf numFmtId="9" fontId="9" fillId="3" borderId="1" xfId="2" applyFont="1" applyFill="1" applyBorder="1"/>
    <xf numFmtId="0" fontId="3" fillId="3" borderId="1" xfId="0" applyFont="1" applyFill="1" applyBorder="1"/>
    <xf numFmtId="0" fontId="5" fillId="3" borderId="0" xfId="0" applyFont="1" applyFill="1"/>
    <xf numFmtId="0" fontId="8" fillId="3" borderId="0" xfId="0" applyFont="1" applyFill="1"/>
    <xf numFmtId="0" fontId="4" fillId="3" borderId="1" xfId="0" applyFont="1" applyFill="1" applyBorder="1"/>
    <xf numFmtId="166" fontId="3" fillId="3" borderId="0" xfId="0" applyNumberFormat="1" applyFont="1" applyFill="1"/>
    <xf numFmtId="0" fontId="7" fillId="3" borderId="0" xfId="0" applyFont="1" applyFill="1"/>
    <xf numFmtId="165" fontId="3" fillId="3" borderId="0" xfId="1" applyFont="1" applyFill="1"/>
    <xf numFmtId="9" fontId="9" fillId="3" borderId="1" xfId="0" applyNumberFormat="1" applyFont="1" applyFill="1" applyBorder="1"/>
    <xf numFmtId="166" fontId="27" fillId="4" borderId="1" xfId="4" applyNumberFormat="1" applyFont="1" applyFill="1" applyBorder="1" applyAlignment="1">
      <alignment horizontal="center"/>
    </xf>
    <xf numFmtId="0" fontId="27" fillId="4" borderId="1" xfId="0" applyFont="1" applyFill="1" applyBorder="1" applyAlignment="1">
      <alignment horizontal="center"/>
    </xf>
    <xf numFmtId="0" fontId="5" fillId="5" borderId="1" xfId="0" applyFont="1" applyFill="1" applyBorder="1"/>
    <xf numFmtId="166" fontId="5" fillId="5" borderId="1" xfId="4" applyNumberFormat="1" applyFont="1" applyFill="1" applyBorder="1"/>
    <xf numFmtId="0" fontId="5" fillId="5" borderId="0" xfId="0" applyFont="1" applyFill="1"/>
    <xf numFmtId="166" fontId="5" fillId="5" borderId="0" xfId="4" applyNumberFormat="1" applyFont="1" applyFill="1"/>
    <xf numFmtId="0" fontId="9" fillId="5" borderId="1" xfId="0" applyFont="1" applyFill="1" applyBorder="1"/>
    <xf numFmtId="165" fontId="10" fillId="5" borderId="1" xfId="0" applyNumberFormat="1" applyFont="1" applyFill="1" applyBorder="1"/>
    <xf numFmtId="0" fontId="26" fillId="4" borderId="0" xfId="0" applyFont="1" applyFill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28" fillId="4" borderId="0" xfId="0" applyFont="1" applyFill="1" applyAlignment="1">
      <alignment horizontal="right" vertical="center"/>
    </xf>
    <xf numFmtId="0" fontId="5" fillId="6" borderId="0" xfId="0" applyFont="1" applyFill="1"/>
    <xf numFmtId="165" fontId="5" fillId="6" borderId="0" xfId="1" applyFont="1" applyFill="1" applyBorder="1"/>
    <xf numFmtId="9" fontId="7" fillId="6" borderId="0" xfId="0" applyNumberFormat="1" applyFont="1" applyFill="1"/>
    <xf numFmtId="0" fontId="2" fillId="3" borderId="10" xfId="0" applyFont="1" applyFill="1" applyBorder="1"/>
    <xf numFmtId="166" fontId="2" fillId="3" borderId="10" xfId="4" applyNumberFormat="1" applyFont="1" applyFill="1" applyBorder="1"/>
    <xf numFmtId="0" fontId="3" fillId="3" borderId="10" xfId="0" applyFont="1" applyFill="1" applyBorder="1"/>
    <xf numFmtId="0" fontId="29" fillId="7" borderId="0" xfId="0" applyFont="1" applyFill="1"/>
    <xf numFmtId="0" fontId="27" fillId="4" borderId="0" xfId="0" applyFont="1" applyFill="1" applyAlignment="1">
      <alignment vertical="center"/>
    </xf>
    <xf numFmtId="0" fontId="5" fillId="8" borderId="1" xfId="0" applyFont="1" applyFill="1" applyBorder="1"/>
    <xf numFmtId="166" fontId="5" fillId="8" borderId="1" xfId="4" applyNumberFormat="1" applyFont="1" applyFill="1" applyBorder="1"/>
    <xf numFmtId="0" fontId="3" fillId="3" borderId="0" xfId="2" applyNumberFormat="1" applyFont="1" applyFill="1"/>
    <xf numFmtId="0" fontId="9" fillId="3" borderId="1" xfId="2" applyNumberFormat="1" applyFont="1" applyFill="1" applyBorder="1"/>
    <xf numFmtId="166" fontId="3" fillId="3" borderId="1" xfId="0" applyNumberFormat="1" applyFont="1" applyFill="1" applyBorder="1"/>
    <xf numFmtId="165" fontId="3" fillId="3" borderId="1" xfId="1" applyFont="1" applyFill="1" applyBorder="1"/>
    <xf numFmtId="9" fontId="3" fillId="3" borderId="1" xfId="2" applyFont="1" applyFill="1" applyBorder="1"/>
    <xf numFmtId="165" fontId="7" fillId="3" borderId="1" xfId="1" applyFont="1" applyFill="1" applyBorder="1"/>
    <xf numFmtId="0" fontId="5" fillId="8" borderId="1" xfId="0" applyFont="1" applyFill="1" applyBorder="1" applyAlignment="1">
      <alignment horizontal="center"/>
    </xf>
    <xf numFmtId="166" fontId="5" fillId="8" borderId="1" xfId="4" applyNumberFormat="1" applyFont="1" applyFill="1" applyBorder="1" applyAlignment="1">
      <alignment horizontal="center"/>
    </xf>
    <xf numFmtId="0" fontId="30" fillId="4" borderId="0" xfId="0" applyFont="1" applyFill="1" applyAlignment="1">
      <alignment horizontal="center" vertical="center"/>
    </xf>
    <xf numFmtId="0" fontId="25" fillId="7" borderId="0" xfId="4" applyNumberFormat="1" applyFont="1" applyFill="1" applyAlignment="1">
      <alignment horizontal="center"/>
    </xf>
    <xf numFmtId="166" fontId="5" fillId="3" borderId="0" xfId="4" applyNumberFormat="1" applyFont="1" applyFill="1" applyAlignment="1">
      <alignment horizontal="center"/>
    </xf>
    <xf numFmtId="0" fontId="32" fillId="4" borderId="0" xfId="3" applyFont="1" applyFill="1" applyAlignment="1">
      <alignment horizontal="center" vertical="center"/>
    </xf>
    <xf numFmtId="0" fontId="32" fillId="4" borderId="0" xfId="3" applyFont="1" applyFill="1" applyAlignment="1">
      <alignment vertical="center"/>
    </xf>
    <xf numFmtId="0" fontId="33" fillId="4" borderId="0" xfId="3" applyFont="1" applyFill="1" applyAlignment="1">
      <alignment horizontal="center" vertical="center"/>
    </xf>
    <xf numFmtId="0" fontId="12" fillId="3" borderId="0" xfId="3" applyFont="1" applyFill="1" applyAlignment="1">
      <alignment horizontal="right"/>
    </xf>
    <xf numFmtId="0" fontId="13" fillId="3" borderId="0" xfId="3" applyFont="1" applyFill="1"/>
    <xf numFmtId="0" fontId="13" fillId="3" borderId="0" xfId="3" applyFont="1" applyFill="1" applyAlignment="1">
      <alignment horizontal="left"/>
    </xf>
    <xf numFmtId="0" fontId="13" fillId="3" borderId="0" xfId="3" applyFont="1" applyFill="1" applyAlignment="1">
      <alignment horizontal="center"/>
    </xf>
    <xf numFmtId="0" fontId="12" fillId="3" borderId="0" xfId="3" applyFont="1" applyFill="1"/>
    <xf numFmtId="0" fontId="12" fillId="3" borderId="1" xfId="3" applyFont="1" applyFill="1" applyBorder="1" applyAlignment="1">
      <alignment horizontal="center"/>
    </xf>
    <xf numFmtId="0" fontId="12" fillId="3" borderId="0" xfId="3" applyFont="1" applyFill="1" applyAlignment="1">
      <alignment horizontal="center"/>
    </xf>
    <xf numFmtId="0" fontId="19" fillId="3" borderId="0" xfId="3" applyFont="1" applyFill="1"/>
    <xf numFmtId="166" fontId="13" fillId="3" borderId="0" xfId="4" applyNumberFormat="1" applyFont="1" applyFill="1" applyAlignment="1">
      <alignment horizontal="left"/>
    </xf>
    <xf numFmtId="0" fontId="11" fillId="3" borderId="0" xfId="3" applyFill="1"/>
    <xf numFmtId="0" fontId="13" fillId="3" borderId="0" xfId="3" applyFont="1" applyFill="1" applyAlignment="1">
      <alignment horizontal="right"/>
    </xf>
    <xf numFmtId="9" fontId="12" fillId="3" borderId="0" xfId="3" applyNumberFormat="1" applyFont="1" applyFill="1"/>
    <xf numFmtId="0" fontId="14" fillId="3" borderId="0" xfId="3" applyFont="1" applyFill="1"/>
    <xf numFmtId="165" fontId="18" fillId="3" borderId="0" xfId="1" applyFont="1" applyFill="1"/>
    <xf numFmtId="165" fontId="24" fillId="3" borderId="0" xfId="1" applyFont="1" applyFill="1"/>
    <xf numFmtId="0" fontId="6" fillId="3" borderId="1" xfId="3" applyFont="1" applyFill="1" applyBorder="1" applyAlignment="1">
      <alignment horizontal="center"/>
    </xf>
    <xf numFmtId="0" fontId="18" fillId="3" borderId="0" xfId="3" applyFont="1" applyFill="1"/>
    <xf numFmtId="0" fontId="18" fillId="3" borderId="1" xfId="3" applyFont="1" applyFill="1" applyBorder="1"/>
    <xf numFmtId="0" fontId="17" fillId="3" borderId="1" xfId="3" applyFont="1" applyFill="1" applyBorder="1"/>
    <xf numFmtId="165" fontId="13" fillId="3" borderId="0" xfId="3" applyNumberFormat="1" applyFont="1" applyFill="1"/>
    <xf numFmtId="0" fontId="13" fillId="3" borderId="5" xfId="3" applyFont="1" applyFill="1" applyBorder="1" applyAlignment="1">
      <alignment horizontal="center"/>
    </xf>
    <xf numFmtId="0" fontId="13" fillId="3" borderId="6" xfId="3" applyFont="1" applyFill="1" applyBorder="1"/>
    <xf numFmtId="0" fontId="12" fillId="3" borderId="5" xfId="3" applyFont="1" applyFill="1" applyBorder="1" applyAlignment="1">
      <alignment horizontal="center"/>
    </xf>
    <xf numFmtId="0" fontId="13" fillId="3" borderId="5" xfId="3" applyFont="1" applyFill="1" applyBorder="1"/>
    <xf numFmtId="0" fontId="15" fillId="3" borderId="7" xfId="3" applyFont="1" applyFill="1" applyBorder="1"/>
    <xf numFmtId="0" fontId="15" fillId="3" borderId="8" xfId="3" applyFont="1" applyFill="1" applyBorder="1"/>
    <xf numFmtId="0" fontId="13" fillId="3" borderId="8" xfId="3" applyFont="1" applyFill="1" applyBorder="1"/>
    <xf numFmtId="0" fontId="13" fillId="3" borderId="9" xfId="3" applyFont="1" applyFill="1" applyBorder="1"/>
    <xf numFmtId="165" fontId="13" fillId="3" borderId="0" xfId="1" applyFont="1" applyFill="1"/>
    <xf numFmtId="165" fontId="13" fillId="3" borderId="0" xfId="1" applyFont="1" applyFill="1" applyAlignment="1">
      <alignment horizontal="center"/>
    </xf>
    <xf numFmtId="0" fontId="12" fillId="3" borderId="0" xfId="3" applyFont="1" applyFill="1" applyAlignment="1">
      <alignment horizontal="left"/>
    </xf>
    <xf numFmtId="165" fontId="12" fillId="3" borderId="0" xfId="3" applyNumberFormat="1" applyFont="1" applyFill="1"/>
    <xf numFmtId="0" fontId="13" fillId="3" borderId="0" xfId="3" applyFont="1" applyFill="1" applyAlignment="1">
      <alignment horizontal="left" vertical="center" wrapText="1"/>
    </xf>
    <xf numFmtId="0" fontId="31" fillId="4" borderId="1" xfId="3" applyFont="1" applyFill="1" applyBorder="1" applyAlignment="1">
      <alignment horizontal="center"/>
    </xf>
    <xf numFmtId="0" fontId="34" fillId="3" borderId="0" xfId="3" applyFont="1" applyFill="1"/>
    <xf numFmtId="42" fontId="35" fillId="3" borderId="0" xfId="5" applyFont="1" applyFill="1" applyAlignment="1">
      <alignment horizontal="left"/>
    </xf>
    <xf numFmtId="42" fontId="35" fillId="3" borderId="0" xfId="5" applyFont="1" applyFill="1"/>
    <xf numFmtId="165" fontId="15" fillId="3" borderId="0" xfId="1" applyFont="1" applyFill="1"/>
    <xf numFmtId="165" fontId="15" fillId="3" borderId="0" xfId="1" applyFont="1" applyFill="1" applyAlignment="1">
      <alignment horizontal="right"/>
    </xf>
    <xf numFmtId="165" fontId="11" fillId="3" borderId="1" xfId="1" applyFont="1" applyFill="1" applyBorder="1" applyAlignment="1">
      <alignment horizontal="center"/>
    </xf>
    <xf numFmtId="42" fontId="11" fillId="3" borderId="1" xfId="3" applyNumberFormat="1" applyFill="1" applyBorder="1" applyAlignment="1">
      <alignment horizontal="left"/>
    </xf>
    <xf numFmtId="0" fontId="13" fillId="3" borderId="0" xfId="3" applyFont="1" applyFill="1" applyAlignment="1">
      <alignment vertical="center" wrapText="1"/>
    </xf>
    <xf numFmtId="0" fontId="12" fillId="3" borderId="0" xfId="3" applyFont="1" applyFill="1" applyAlignment="1">
      <alignment wrapText="1"/>
    </xf>
    <xf numFmtId="0" fontId="36" fillId="3" borderId="0" xfId="0" applyFont="1" applyFill="1"/>
    <xf numFmtId="0" fontId="37" fillId="3" borderId="0" xfId="0" applyFont="1" applyFill="1"/>
    <xf numFmtId="0" fontId="36" fillId="9" borderId="0" xfId="0" applyFont="1" applyFill="1"/>
    <xf numFmtId="0" fontId="37" fillId="9" borderId="0" xfId="0" applyFont="1" applyFill="1"/>
    <xf numFmtId="0" fontId="13" fillId="2" borderId="1" xfId="3" applyFont="1" applyFill="1" applyBorder="1" applyAlignment="1">
      <alignment horizontal="center"/>
    </xf>
    <xf numFmtId="0" fontId="15" fillId="3" borderId="0" xfId="3" applyFont="1" applyFill="1"/>
    <xf numFmtId="0" fontId="12" fillId="10" borderId="0" xfId="3" applyFont="1" applyFill="1" applyAlignment="1">
      <alignment horizontal="right"/>
    </xf>
    <xf numFmtId="9" fontId="13" fillId="3" borderId="0" xfId="3" applyNumberFormat="1" applyFont="1" applyFill="1"/>
    <xf numFmtId="167" fontId="13" fillId="3" borderId="0" xfId="3" applyNumberFormat="1" applyFont="1" applyFill="1"/>
    <xf numFmtId="0" fontId="27" fillId="7" borderId="0" xfId="0" applyFont="1" applyFill="1" applyAlignment="1">
      <alignment horizontal="center"/>
    </xf>
    <xf numFmtId="0" fontId="31" fillId="4" borderId="0" xfId="3" applyFont="1" applyFill="1" applyAlignment="1">
      <alignment horizontal="left" vertical="center"/>
    </xf>
    <xf numFmtId="0" fontId="13" fillId="3" borderId="0" xfId="3" applyFont="1" applyFill="1" applyAlignment="1">
      <alignment horizontal="left" vertical="center"/>
    </xf>
    <xf numFmtId="0" fontId="13" fillId="3" borderId="0" xfId="3" applyFont="1" applyFill="1" applyAlignment="1">
      <alignment horizontal="left" wrapText="1"/>
    </xf>
    <xf numFmtId="0" fontId="12" fillId="3" borderId="0" xfId="3" applyFont="1" applyFill="1" applyAlignment="1">
      <alignment horizontal="center" wrapText="1"/>
    </xf>
    <xf numFmtId="0" fontId="31" fillId="4" borderId="1" xfId="3" applyFont="1" applyFill="1" applyBorder="1" applyAlignment="1">
      <alignment horizontal="center"/>
    </xf>
    <xf numFmtId="0" fontId="12" fillId="3" borderId="2" xfId="3" applyFont="1" applyFill="1" applyBorder="1" applyAlignment="1">
      <alignment horizontal="center" vertical="center" wrapText="1"/>
    </xf>
    <xf numFmtId="0" fontId="12" fillId="3" borderId="3" xfId="3" applyFont="1" applyFill="1" applyBorder="1" applyAlignment="1">
      <alignment horizontal="center" vertical="center" wrapText="1"/>
    </xf>
    <xf numFmtId="0" fontId="12" fillId="3" borderId="4" xfId="3" applyFont="1" applyFill="1" applyBorder="1" applyAlignment="1">
      <alignment horizontal="center" vertical="center" wrapText="1"/>
    </xf>
    <xf numFmtId="0" fontId="12" fillId="3" borderId="5" xfId="3" applyFont="1" applyFill="1" applyBorder="1" applyAlignment="1">
      <alignment horizontal="center" vertical="center" wrapText="1"/>
    </xf>
    <xf numFmtId="0" fontId="12" fillId="3" borderId="0" xfId="3" applyFont="1" applyFill="1" applyAlignment="1">
      <alignment horizontal="center" vertical="center" wrapText="1"/>
    </xf>
    <xf numFmtId="0" fontId="12" fillId="3" borderId="6" xfId="3" applyFont="1" applyFill="1" applyBorder="1" applyAlignment="1">
      <alignment horizontal="center" vertical="center" wrapText="1"/>
    </xf>
    <xf numFmtId="0" fontId="13" fillId="3" borderId="0" xfId="3" applyFont="1" applyFill="1" applyAlignment="1">
      <alignment horizontal="left" vertical="center" wrapText="1"/>
    </xf>
    <xf numFmtId="9" fontId="13" fillId="3" borderId="0" xfId="2" applyFont="1" applyFill="1"/>
  </cellXfs>
  <cellStyles count="6">
    <cellStyle name="Millares" xfId="4" builtinId="3"/>
    <cellStyle name="Millares [0]" xfId="1" builtinId="6"/>
    <cellStyle name="Moneda [0]" xfId="5" builtinId="7"/>
    <cellStyle name="Normal" xfId="0" builtinId="0"/>
    <cellStyle name="Normal 2" xfId="3" xr:uid="{ACD9D912-0263-B84A-BBA6-6063C4A190F1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50800</xdr:colOff>
      <xdr:row>7</xdr:row>
      <xdr:rowOff>114300</xdr:rowOff>
    </xdr:from>
    <xdr:to>
      <xdr:col>16</xdr:col>
      <xdr:colOff>228601</xdr:colOff>
      <xdr:row>42</xdr:row>
      <xdr:rowOff>6388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297CAA-9182-3244-AD5B-02E196FCB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36700" y="1435100"/>
          <a:ext cx="2654300" cy="6213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443372</xdr:colOff>
      <xdr:row>59</xdr:row>
      <xdr:rowOff>127750</xdr:rowOff>
    </xdr:from>
    <xdr:to>
      <xdr:col>30</xdr:col>
      <xdr:colOff>315621</xdr:colOff>
      <xdr:row>75</xdr:row>
      <xdr:rowOff>48575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3D433A2-F5D9-67CF-680B-267AC9C13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971656" y="11723075"/>
          <a:ext cx="8138521" cy="41741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50800</xdr:colOff>
      <xdr:row>7</xdr:row>
      <xdr:rowOff>114300</xdr:rowOff>
    </xdr:from>
    <xdr:to>
      <xdr:col>16</xdr:col>
      <xdr:colOff>228601</xdr:colOff>
      <xdr:row>42</xdr:row>
      <xdr:rowOff>130523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F1753F-68DB-D64E-A05E-521680F20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1574800"/>
          <a:ext cx="2654301" cy="621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50800</xdr:colOff>
      <xdr:row>7</xdr:row>
      <xdr:rowOff>114300</xdr:rowOff>
    </xdr:from>
    <xdr:to>
      <xdr:col>16</xdr:col>
      <xdr:colOff>228601</xdr:colOff>
      <xdr:row>42</xdr:row>
      <xdr:rowOff>130523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241FAB-38D0-C740-B2B1-8D2EDC14C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1574800"/>
          <a:ext cx="2654301" cy="621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B1E83-DBDC-654B-96F6-FC3D0B259787}">
  <dimension ref="A1:I45"/>
  <sheetViews>
    <sheetView zoomScaleNormal="83" workbookViewId="0">
      <pane ySplit="1" topLeftCell="A2" activePane="bottomLeft" state="frozen"/>
      <selection pane="bottomLeft" activeCell="B16" sqref="B16:B19"/>
    </sheetView>
  </sheetViews>
  <sheetFormatPr baseColWidth="10" defaultRowHeight="24"/>
  <cols>
    <col min="1" max="1" width="5.6640625" style="7" customWidth="1"/>
    <col min="2" max="2" width="91" style="7" customWidth="1"/>
    <col min="3" max="3" width="27" style="8" customWidth="1"/>
    <col min="4" max="4" width="24.1640625" style="9" customWidth="1"/>
    <col min="5" max="5" width="17.6640625" style="9" customWidth="1"/>
    <col min="6" max="6" width="71.6640625" style="9" customWidth="1"/>
    <col min="7" max="7" width="32.83203125" style="9" customWidth="1"/>
    <col min="8" max="9" width="17.5" style="9" customWidth="1"/>
    <col min="10" max="16384" width="10.83203125" style="9"/>
  </cols>
  <sheetData>
    <row r="1" spans="2:8" s="32" customFormat="1" ht="56" customHeight="1">
      <c r="B1" s="42" t="s">
        <v>50</v>
      </c>
      <c r="C1" s="42"/>
      <c r="D1" s="53" t="s">
        <v>59</v>
      </c>
      <c r="E1" s="53">
        <v>2025</v>
      </c>
      <c r="F1" s="34" t="s">
        <v>56</v>
      </c>
      <c r="G1" s="33"/>
    </row>
    <row r="2" spans="2:8" ht="32" customHeight="1"/>
    <row r="3" spans="2:8" ht="41" customHeight="1">
      <c r="B3" s="25" t="s">
        <v>58</v>
      </c>
      <c r="C3" s="24" t="s">
        <v>2</v>
      </c>
      <c r="F3" s="25" t="s">
        <v>51</v>
      </c>
      <c r="G3" s="25"/>
      <c r="H3" s="25"/>
    </row>
    <row r="4" spans="2:8" ht="29">
      <c r="B4" s="26" t="s">
        <v>0</v>
      </c>
      <c r="C4" s="27">
        <f>SUM(C5:C6)</f>
        <v>0</v>
      </c>
      <c r="F4" s="30" t="s">
        <v>4</v>
      </c>
      <c r="G4" s="31">
        <f>SUM(G5:G8)</f>
        <v>220000000</v>
      </c>
      <c r="H4" s="12">
        <f>G4/$G$21</f>
        <v>0.98478066248880936</v>
      </c>
    </row>
    <row r="5" spans="2:8">
      <c r="B5" s="10"/>
      <c r="C5" s="11"/>
      <c r="F5" s="10"/>
      <c r="G5" s="13">
        <f>+C4</f>
        <v>0</v>
      </c>
      <c r="H5" s="14">
        <f>G5/$G$21</f>
        <v>0</v>
      </c>
    </row>
    <row r="6" spans="2:8">
      <c r="B6" s="10"/>
      <c r="C6" s="11"/>
      <c r="F6" s="10"/>
      <c r="G6" s="13">
        <f>+C7</f>
        <v>0</v>
      </c>
      <c r="H6" s="14">
        <f>G6/$G$21</f>
        <v>0</v>
      </c>
    </row>
    <row r="7" spans="2:8">
      <c r="B7" s="26" t="s">
        <v>1</v>
      </c>
      <c r="C7" s="27">
        <f>SUM(C8:C10)</f>
        <v>0</v>
      </c>
      <c r="F7" s="10"/>
      <c r="G7" s="13">
        <f>+C11</f>
        <v>0</v>
      </c>
      <c r="H7" s="14">
        <f>G7/$G$21</f>
        <v>0</v>
      </c>
    </row>
    <row r="8" spans="2:8">
      <c r="B8" s="10"/>
      <c r="C8" s="11"/>
      <c r="F8" s="10"/>
      <c r="G8" s="13">
        <f>+C15</f>
        <v>220000000</v>
      </c>
      <c r="H8" s="14">
        <f>G8/$G$21</f>
        <v>0.98478066248880936</v>
      </c>
    </row>
    <row r="9" spans="2:8">
      <c r="B9" s="10"/>
      <c r="C9" s="11"/>
      <c r="H9" s="14"/>
    </row>
    <row r="10" spans="2:8">
      <c r="B10" s="10"/>
      <c r="C10" s="11"/>
      <c r="H10" s="14"/>
    </row>
    <row r="11" spans="2:8" ht="29">
      <c r="B11" s="26" t="s">
        <v>52</v>
      </c>
      <c r="C11" s="27">
        <f>SUM(C12:C14)</f>
        <v>0</v>
      </c>
      <c r="F11" s="30" t="s">
        <v>53</v>
      </c>
      <c r="G11" s="31">
        <f>SUM(G12:G16)</f>
        <v>3400000</v>
      </c>
      <c r="H11" s="15">
        <f t="shared" ref="H11:H16" si="0">G11/$G$21</f>
        <v>1.521933751119069E-2</v>
      </c>
    </row>
    <row r="12" spans="2:8">
      <c r="B12" s="10"/>
      <c r="C12" s="11"/>
      <c r="F12" s="10" t="s">
        <v>113</v>
      </c>
      <c r="G12" s="13">
        <f>3400000</f>
        <v>3400000</v>
      </c>
      <c r="H12" s="14">
        <f t="shared" si="0"/>
        <v>1.521933751119069E-2</v>
      </c>
    </row>
    <row r="13" spans="2:8">
      <c r="B13" s="10"/>
      <c r="C13" s="11"/>
      <c r="F13" s="10"/>
      <c r="G13" s="13"/>
      <c r="H13" s="14">
        <f t="shared" si="0"/>
        <v>0</v>
      </c>
    </row>
    <row r="14" spans="2:8">
      <c r="B14" s="10"/>
      <c r="C14" s="11"/>
      <c r="F14" s="16"/>
      <c r="G14" s="13"/>
      <c r="H14" s="14">
        <f t="shared" si="0"/>
        <v>0</v>
      </c>
    </row>
    <row r="15" spans="2:8">
      <c r="B15" s="26" t="s">
        <v>37</v>
      </c>
      <c r="C15" s="27">
        <f>SUM(C16:C19)</f>
        <v>220000000</v>
      </c>
      <c r="F15" s="10"/>
      <c r="G15" s="13"/>
      <c r="H15" s="14">
        <f t="shared" si="0"/>
        <v>0</v>
      </c>
    </row>
    <row r="16" spans="2:8">
      <c r="B16" s="10" t="s">
        <v>112</v>
      </c>
      <c r="C16" s="11">
        <v>220000000</v>
      </c>
      <c r="F16" s="10"/>
      <c r="G16" s="13"/>
      <c r="H16" s="14">
        <f t="shared" si="0"/>
        <v>0</v>
      </c>
    </row>
    <row r="17" spans="1:9">
      <c r="B17" s="10"/>
      <c r="C17" s="11"/>
    </row>
    <row r="18" spans="1:9">
      <c r="B18" s="10"/>
      <c r="C18" s="11"/>
    </row>
    <row r="19" spans="1:9">
      <c r="B19" s="10"/>
      <c r="C19" s="11"/>
    </row>
    <row r="21" spans="1:9" ht="32" customHeight="1">
      <c r="B21" s="28" t="s">
        <v>60</v>
      </c>
      <c r="C21" s="29">
        <f>+C4+C7+C11+C15</f>
        <v>220000000</v>
      </c>
      <c r="F21" s="35" t="s">
        <v>55</v>
      </c>
      <c r="G21" s="36">
        <f>+G4+G11</f>
        <v>223400000</v>
      </c>
      <c r="H21" s="37">
        <v>1</v>
      </c>
    </row>
    <row r="22" spans="1:9" ht="31" customHeight="1"/>
    <row r="23" spans="1:9" s="40" customFormat="1" ht="25" thickBot="1">
      <c r="A23" s="38"/>
      <c r="B23" s="38"/>
      <c r="C23" s="39"/>
    </row>
    <row r="24" spans="1:9" ht="25" thickTop="1">
      <c r="C24" s="55" t="s">
        <v>59</v>
      </c>
    </row>
    <row r="25" spans="1:9" ht="39" customHeight="1">
      <c r="B25" s="41" t="s">
        <v>57</v>
      </c>
      <c r="C25" s="54">
        <f>+E1</f>
        <v>2025</v>
      </c>
      <c r="F25" s="111" t="s">
        <v>63</v>
      </c>
      <c r="G25" s="111"/>
      <c r="H25" s="111"/>
      <c r="I25" s="111"/>
    </row>
    <row r="26" spans="1:9" ht="19" customHeight="1">
      <c r="B26" s="18"/>
    </row>
    <row r="27" spans="1:9" ht="37" customHeight="1">
      <c r="B27" s="43" t="s">
        <v>3</v>
      </c>
      <c r="C27" s="44">
        <f>SUM(C28:C31)</f>
        <v>0</v>
      </c>
      <c r="D27" s="45" t="e">
        <f>+C27/$C$39</f>
        <v>#DIV/0!</v>
      </c>
      <c r="F27" s="51" t="s">
        <v>64</v>
      </c>
      <c r="G27" s="52" t="s">
        <v>65</v>
      </c>
      <c r="H27" s="52" t="s">
        <v>66</v>
      </c>
      <c r="I27" s="52" t="s">
        <v>38</v>
      </c>
    </row>
    <row r="28" spans="1:9">
      <c r="B28" s="10"/>
      <c r="C28" s="11">
        <v>0</v>
      </c>
      <c r="D28" s="45" t="e">
        <f>+C28/$C$39</f>
        <v>#DIV/0!</v>
      </c>
      <c r="F28" s="16"/>
      <c r="G28" s="48"/>
      <c r="H28" s="49" t="e">
        <f>I28/G28</f>
        <v>#DIV/0!</v>
      </c>
      <c r="I28" s="50"/>
    </row>
    <row r="29" spans="1:9">
      <c r="B29" s="19"/>
      <c r="C29" s="11"/>
      <c r="D29" s="45" t="e">
        <f>+C29/$C$39</f>
        <v>#DIV/0!</v>
      </c>
      <c r="F29" s="16"/>
      <c r="G29" s="48"/>
      <c r="H29" s="49" t="e">
        <f t="shared" ref="H29:H30" si="1">I29/G29</f>
        <v>#DIV/0!</v>
      </c>
      <c r="I29" s="50"/>
    </row>
    <row r="30" spans="1:9">
      <c r="B30" s="19"/>
      <c r="C30" s="11"/>
      <c r="D30" s="14" t="e">
        <f>+C30/$C$39</f>
        <v>#DIV/0!</v>
      </c>
      <c r="F30" s="47"/>
      <c r="G30" s="48"/>
      <c r="H30" s="49" t="e">
        <f t="shared" si="1"/>
        <v>#DIV/0!</v>
      </c>
      <c r="I30" s="50"/>
    </row>
    <row r="31" spans="1:9">
      <c r="B31" s="16"/>
      <c r="C31" s="11"/>
      <c r="D31" s="14" t="e">
        <f>+C31/$C$39</f>
        <v>#DIV/0!</v>
      </c>
      <c r="F31" s="21"/>
    </row>
    <row r="32" spans="1:9">
      <c r="B32" s="17"/>
    </row>
    <row r="33" spans="2:7">
      <c r="D33" s="14"/>
      <c r="F33" s="20">
        <f>C28*20%</f>
        <v>0</v>
      </c>
      <c r="G33" s="22"/>
    </row>
    <row r="34" spans="2:7" ht="37" customHeight="1">
      <c r="B34" s="43" t="s">
        <v>61</v>
      </c>
      <c r="C34" s="44">
        <f>SUM(C35:C37)</f>
        <v>0</v>
      </c>
      <c r="D34" s="46" t="e">
        <f>+C34/$C$39</f>
        <v>#DIV/0!</v>
      </c>
    </row>
    <row r="35" spans="2:7">
      <c r="B35" s="19"/>
      <c r="C35" s="11"/>
      <c r="D35" s="45" t="e">
        <f>+C35/$C$39</f>
        <v>#DIV/0!</v>
      </c>
    </row>
    <row r="36" spans="2:7">
      <c r="B36" s="19"/>
      <c r="C36" s="11"/>
      <c r="D36" s="45" t="e">
        <f>+C36/$C$39</f>
        <v>#DIV/0!</v>
      </c>
      <c r="F36" s="21" t="s">
        <v>40</v>
      </c>
      <c r="G36" s="21" t="s">
        <v>67</v>
      </c>
    </row>
    <row r="37" spans="2:7">
      <c r="B37" s="16"/>
      <c r="C37" s="11"/>
      <c r="D37" s="14" t="e">
        <f>+C37/$C$39</f>
        <v>#DIV/0!</v>
      </c>
      <c r="F37" s="9" t="s">
        <v>42</v>
      </c>
      <c r="G37" s="22"/>
    </row>
    <row r="39" spans="2:7" ht="36" customHeight="1">
      <c r="B39" s="43" t="s">
        <v>62</v>
      </c>
      <c r="C39" s="44">
        <f>+C27+C34</f>
        <v>0</v>
      </c>
      <c r="D39" s="23">
        <v>1</v>
      </c>
    </row>
    <row r="43" spans="2:7">
      <c r="B43" s="7" t="s">
        <v>89</v>
      </c>
      <c r="D43" s="20"/>
    </row>
    <row r="44" spans="2:7">
      <c r="B44" s="7" t="s">
        <v>88</v>
      </c>
      <c r="D44" s="20"/>
    </row>
    <row r="45" spans="2:7">
      <c r="B45" s="7" t="s">
        <v>90</v>
      </c>
      <c r="D45" s="20"/>
    </row>
  </sheetData>
  <mergeCells count="1">
    <mergeCell ref="F25:I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9F583-68F6-064C-BD6B-6FCE1A22A2A8}">
  <dimension ref="A1:AE217"/>
  <sheetViews>
    <sheetView tabSelected="1" topLeftCell="A37" zoomScale="137" zoomScaleNormal="141" workbookViewId="0">
      <selection activeCell="AE60" sqref="AE60"/>
    </sheetView>
  </sheetViews>
  <sheetFormatPr baseColWidth="10" defaultRowHeight="14"/>
  <cols>
    <col min="1" max="1" width="10.83203125" style="3"/>
    <col min="2" max="2" width="59.6640625" style="2" customWidth="1"/>
    <col min="3" max="3" width="17" style="5" customWidth="1"/>
    <col min="4" max="4" width="14.83203125" style="4" customWidth="1"/>
    <col min="5" max="5" width="14.6640625" style="2" customWidth="1"/>
    <col min="6" max="6" width="15.83203125" style="2" customWidth="1"/>
    <col min="7" max="7" width="11.33203125" style="2" customWidth="1"/>
    <col min="8" max="8" width="25.33203125" style="2" customWidth="1"/>
    <col min="9" max="9" width="14.83203125" style="2" customWidth="1"/>
    <col min="10" max="10" width="14.33203125" style="2" customWidth="1"/>
    <col min="11" max="11" width="10.83203125" style="2"/>
    <col min="12" max="12" width="19.1640625" style="2" customWidth="1"/>
    <col min="13" max="13" width="17.33203125" style="2" customWidth="1"/>
    <col min="14" max="258" width="10.83203125" style="2"/>
    <col min="259" max="259" width="42" style="2" customWidth="1"/>
    <col min="260" max="262" width="10.83203125" style="2"/>
    <col min="263" max="263" width="15.33203125" style="2" customWidth="1"/>
    <col min="264" max="264" width="20.1640625" style="2" customWidth="1"/>
    <col min="265" max="265" width="14.83203125" style="2" customWidth="1"/>
    <col min="266" max="514" width="10.83203125" style="2"/>
    <col min="515" max="515" width="42" style="2" customWidth="1"/>
    <col min="516" max="518" width="10.83203125" style="2"/>
    <col min="519" max="519" width="15.33203125" style="2" customWidth="1"/>
    <col min="520" max="520" width="20.1640625" style="2" customWidth="1"/>
    <col min="521" max="521" width="14.83203125" style="2" customWidth="1"/>
    <col min="522" max="770" width="10.83203125" style="2"/>
    <col min="771" max="771" width="42" style="2" customWidth="1"/>
    <col min="772" max="774" width="10.83203125" style="2"/>
    <col min="775" max="775" width="15.33203125" style="2" customWidth="1"/>
    <col min="776" max="776" width="20.1640625" style="2" customWidth="1"/>
    <col min="777" max="777" width="14.83203125" style="2" customWidth="1"/>
    <col min="778" max="1026" width="10.83203125" style="2"/>
    <col min="1027" max="1027" width="42" style="2" customWidth="1"/>
    <col min="1028" max="1030" width="10.83203125" style="2"/>
    <col min="1031" max="1031" width="15.33203125" style="2" customWidth="1"/>
    <col min="1032" max="1032" width="20.1640625" style="2" customWidth="1"/>
    <col min="1033" max="1033" width="14.83203125" style="2" customWidth="1"/>
    <col min="1034" max="1282" width="10.83203125" style="2"/>
    <col min="1283" max="1283" width="42" style="2" customWidth="1"/>
    <col min="1284" max="1286" width="10.83203125" style="2"/>
    <col min="1287" max="1287" width="15.33203125" style="2" customWidth="1"/>
    <col min="1288" max="1288" width="20.1640625" style="2" customWidth="1"/>
    <col min="1289" max="1289" width="14.83203125" style="2" customWidth="1"/>
    <col min="1290" max="1538" width="10.83203125" style="2"/>
    <col min="1539" max="1539" width="42" style="2" customWidth="1"/>
    <col min="1540" max="1542" width="10.83203125" style="2"/>
    <col min="1543" max="1543" width="15.33203125" style="2" customWidth="1"/>
    <col min="1544" max="1544" width="20.1640625" style="2" customWidth="1"/>
    <col min="1545" max="1545" width="14.83203125" style="2" customWidth="1"/>
    <col min="1546" max="1794" width="10.83203125" style="2"/>
    <col min="1795" max="1795" width="42" style="2" customWidth="1"/>
    <col min="1796" max="1798" width="10.83203125" style="2"/>
    <col min="1799" max="1799" width="15.33203125" style="2" customWidth="1"/>
    <col min="1800" max="1800" width="20.1640625" style="2" customWidth="1"/>
    <col min="1801" max="1801" width="14.83203125" style="2" customWidth="1"/>
    <col min="1802" max="2050" width="10.83203125" style="2"/>
    <col min="2051" max="2051" width="42" style="2" customWidth="1"/>
    <col min="2052" max="2054" width="10.83203125" style="2"/>
    <col min="2055" max="2055" width="15.33203125" style="2" customWidth="1"/>
    <col min="2056" max="2056" width="20.1640625" style="2" customWidth="1"/>
    <col min="2057" max="2057" width="14.83203125" style="2" customWidth="1"/>
    <col min="2058" max="2306" width="10.83203125" style="2"/>
    <col min="2307" max="2307" width="42" style="2" customWidth="1"/>
    <col min="2308" max="2310" width="10.83203125" style="2"/>
    <col min="2311" max="2311" width="15.33203125" style="2" customWidth="1"/>
    <col min="2312" max="2312" width="20.1640625" style="2" customWidth="1"/>
    <col min="2313" max="2313" width="14.83203125" style="2" customWidth="1"/>
    <col min="2314" max="2562" width="10.83203125" style="2"/>
    <col min="2563" max="2563" width="42" style="2" customWidth="1"/>
    <col min="2564" max="2566" width="10.83203125" style="2"/>
    <col min="2567" max="2567" width="15.33203125" style="2" customWidth="1"/>
    <col min="2568" max="2568" width="20.1640625" style="2" customWidth="1"/>
    <col min="2569" max="2569" width="14.83203125" style="2" customWidth="1"/>
    <col min="2570" max="2818" width="10.83203125" style="2"/>
    <col min="2819" max="2819" width="42" style="2" customWidth="1"/>
    <col min="2820" max="2822" width="10.83203125" style="2"/>
    <col min="2823" max="2823" width="15.33203125" style="2" customWidth="1"/>
    <col min="2824" max="2824" width="20.1640625" style="2" customWidth="1"/>
    <col min="2825" max="2825" width="14.83203125" style="2" customWidth="1"/>
    <col min="2826" max="3074" width="10.83203125" style="2"/>
    <col min="3075" max="3075" width="42" style="2" customWidth="1"/>
    <col min="3076" max="3078" width="10.83203125" style="2"/>
    <col min="3079" max="3079" width="15.33203125" style="2" customWidth="1"/>
    <col min="3080" max="3080" width="20.1640625" style="2" customWidth="1"/>
    <col min="3081" max="3081" width="14.83203125" style="2" customWidth="1"/>
    <col min="3082" max="3330" width="10.83203125" style="2"/>
    <col min="3331" max="3331" width="42" style="2" customWidth="1"/>
    <col min="3332" max="3334" width="10.83203125" style="2"/>
    <col min="3335" max="3335" width="15.33203125" style="2" customWidth="1"/>
    <col min="3336" max="3336" width="20.1640625" style="2" customWidth="1"/>
    <col min="3337" max="3337" width="14.83203125" style="2" customWidth="1"/>
    <col min="3338" max="3586" width="10.83203125" style="2"/>
    <col min="3587" max="3587" width="42" style="2" customWidth="1"/>
    <col min="3588" max="3590" width="10.83203125" style="2"/>
    <col min="3591" max="3591" width="15.33203125" style="2" customWidth="1"/>
    <col min="3592" max="3592" width="20.1640625" style="2" customWidth="1"/>
    <col min="3593" max="3593" width="14.83203125" style="2" customWidth="1"/>
    <col min="3594" max="3842" width="10.83203125" style="2"/>
    <col min="3843" max="3843" width="42" style="2" customWidth="1"/>
    <col min="3844" max="3846" width="10.83203125" style="2"/>
    <col min="3847" max="3847" width="15.33203125" style="2" customWidth="1"/>
    <col min="3848" max="3848" width="20.1640625" style="2" customWidth="1"/>
    <col min="3849" max="3849" width="14.83203125" style="2" customWidth="1"/>
    <col min="3850" max="4098" width="10.83203125" style="2"/>
    <col min="4099" max="4099" width="42" style="2" customWidth="1"/>
    <col min="4100" max="4102" width="10.83203125" style="2"/>
    <col min="4103" max="4103" width="15.33203125" style="2" customWidth="1"/>
    <col min="4104" max="4104" width="20.1640625" style="2" customWidth="1"/>
    <col min="4105" max="4105" width="14.83203125" style="2" customWidth="1"/>
    <col min="4106" max="4354" width="10.83203125" style="2"/>
    <col min="4355" max="4355" width="42" style="2" customWidth="1"/>
    <col min="4356" max="4358" width="10.83203125" style="2"/>
    <col min="4359" max="4359" width="15.33203125" style="2" customWidth="1"/>
    <col min="4360" max="4360" width="20.1640625" style="2" customWidth="1"/>
    <col min="4361" max="4361" width="14.83203125" style="2" customWidth="1"/>
    <col min="4362" max="4610" width="10.83203125" style="2"/>
    <col min="4611" max="4611" width="42" style="2" customWidth="1"/>
    <col min="4612" max="4614" width="10.83203125" style="2"/>
    <col min="4615" max="4615" width="15.33203125" style="2" customWidth="1"/>
    <col min="4616" max="4616" width="20.1640625" style="2" customWidth="1"/>
    <col min="4617" max="4617" width="14.83203125" style="2" customWidth="1"/>
    <col min="4618" max="4866" width="10.83203125" style="2"/>
    <col min="4867" max="4867" width="42" style="2" customWidth="1"/>
    <col min="4868" max="4870" width="10.83203125" style="2"/>
    <col min="4871" max="4871" width="15.33203125" style="2" customWidth="1"/>
    <col min="4872" max="4872" width="20.1640625" style="2" customWidth="1"/>
    <col min="4873" max="4873" width="14.83203125" style="2" customWidth="1"/>
    <col min="4874" max="5122" width="10.83203125" style="2"/>
    <col min="5123" max="5123" width="42" style="2" customWidth="1"/>
    <col min="5124" max="5126" width="10.83203125" style="2"/>
    <col min="5127" max="5127" width="15.33203125" style="2" customWidth="1"/>
    <col min="5128" max="5128" width="20.1640625" style="2" customWidth="1"/>
    <col min="5129" max="5129" width="14.83203125" style="2" customWidth="1"/>
    <col min="5130" max="5378" width="10.83203125" style="2"/>
    <col min="5379" max="5379" width="42" style="2" customWidth="1"/>
    <col min="5380" max="5382" width="10.83203125" style="2"/>
    <col min="5383" max="5383" width="15.33203125" style="2" customWidth="1"/>
    <col min="5384" max="5384" width="20.1640625" style="2" customWidth="1"/>
    <col min="5385" max="5385" width="14.83203125" style="2" customWidth="1"/>
    <col min="5386" max="5634" width="10.83203125" style="2"/>
    <col min="5635" max="5635" width="42" style="2" customWidth="1"/>
    <col min="5636" max="5638" width="10.83203125" style="2"/>
    <col min="5639" max="5639" width="15.33203125" style="2" customWidth="1"/>
    <col min="5640" max="5640" width="20.1640625" style="2" customWidth="1"/>
    <col min="5641" max="5641" width="14.83203125" style="2" customWidth="1"/>
    <col min="5642" max="5890" width="10.83203125" style="2"/>
    <col min="5891" max="5891" width="42" style="2" customWidth="1"/>
    <col min="5892" max="5894" width="10.83203125" style="2"/>
    <col min="5895" max="5895" width="15.33203125" style="2" customWidth="1"/>
    <col min="5896" max="5896" width="20.1640625" style="2" customWidth="1"/>
    <col min="5897" max="5897" width="14.83203125" style="2" customWidth="1"/>
    <col min="5898" max="6146" width="10.83203125" style="2"/>
    <col min="6147" max="6147" width="42" style="2" customWidth="1"/>
    <col min="6148" max="6150" width="10.83203125" style="2"/>
    <col min="6151" max="6151" width="15.33203125" style="2" customWidth="1"/>
    <col min="6152" max="6152" width="20.1640625" style="2" customWidth="1"/>
    <col min="6153" max="6153" width="14.83203125" style="2" customWidth="1"/>
    <col min="6154" max="6402" width="10.83203125" style="2"/>
    <col min="6403" max="6403" width="42" style="2" customWidth="1"/>
    <col min="6404" max="6406" width="10.83203125" style="2"/>
    <col min="6407" max="6407" width="15.33203125" style="2" customWidth="1"/>
    <col min="6408" max="6408" width="20.1640625" style="2" customWidth="1"/>
    <col min="6409" max="6409" width="14.83203125" style="2" customWidth="1"/>
    <col min="6410" max="6658" width="10.83203125" style="2"/>
    <col min="6659" max="6659" width="42" style="2" customWidth="1"/>
    <col min="6660" max="6662" width="10.83203125" style="2"/>
    <col min="6663" max="6663" width="15.33203125" style="2" customWidth="1"/>
    <col min="6664" max="6664" width="20.1640625" style="2" customWidth="1"/>
    <col min="6665" max="6665" width="14.83203125" style="2" customWidth="1"/>
    <col min="6666" max="6914" width="10.83203125" style="2"/>
    <col min="6915" max="6915" width="42" style="2" customWidth="1"/>
    <col min="6916" max="6918" width="10.83203125" style="2"/>
    <col min="6919" max="6919" width="15.33203125" style="2" customWidth="1"/>
    <col min="6920" max="6920" width="20.1640625" style="2" customWidth="1"/>
    <col min="6921" max="6921" width="14.83203125" style="2" customWidth="1"/>
    <col min="6922" max="7170" width="10.83203125" style="2"/>
    <col min="7171" max="7171" width="42" style="2" customWidth="1"/>
    <col min="7172" max="7174" width="10.83203125" style="2"/>
    <col min="7175" max="7175" width="15.33203125" style="2" customWidth="1"/>
    <col min="7176" max="7176" width="20.1640625" style="2" customWidth="1"/>
    <col min="7177" max="7177" width="14.83203125" style="2" customWidth="1"/>
    <col min="7178" max="7426" width="10.83203125" style="2"/>
    <col min="7427" max="7427" width="42" style="2" customWidth="1"/>
    <col min="7428" max="7430" width="10.83203125" style="2"/>
    <col min="7431" max="7431" width="15.33203125" style="2" customWidth="1"/>
    <col min="7432" max="7432" width="20.1640625" style="2" customWidth="1"/>
    <col min="7433" max="7433" width="14.83203125" style="2" customWidth="1"/>
    <col min="7434" max="7682" width="10.83203125" style="2"/>
    <col min="7683" max="7683" width="42" style="2" customWidth="1"/>
    <col min="7684" max="7686" width="10.83203125" style="2"/>
    <col min="7687" max="7687" width="15.33203125" style="2" customWidth="1"/>
    <col min="7688" max="7688" width="20.1640625" style="2" customWidth="1"/>
    <col min="7689" max="7689" width="14.83203125" style="2" customWidth="1"/>
    <col min="7690" max="7938" width="10.83203125" style="2"/>
    <col min="7939" max="7939" width="42" style="2" customWidth="1"/>
    <col min="7940" max="7942" width="10.83203125" style="2"/>
    <col min="7943" max="7943" width="15.33203125" style="2" customWidth="1"/>
    <col min="7944" max="7944" width="20.1640625" style="2" customWidth="1"/>
    <col min="7945" max="7945" width="14.83203125" style="2" customWidth="1"/>
    <col min="7946" max="8194" width="10.83203125" style="2"/>
    <col min="8195" max="8195" width="42" style="2" customWidth="1"/>
    <col min="8196" max="8198" width="10.83203125" style="2"/>
    <col min="8199" max="8199" width="15.33203125" style="2" customWidth="1"/>
    <col min="8200" max="8200" width="20.1640625" style="2" customWidth="1"/>
    <col min="8201" max="8201" width="14.83203125" style="2" customWidth="1"/>
    <col min="8202" max="8450" width="10.83203125" style="2"/>
    <col min="8451" max="8451" width="42" style="2" customWidth="1"/>
    <col min="8452" max="8454" width="10.83203125" style="2"/>
    <col min="8455" max="8455" width="15.33203125" style="2" customWidth="1"/>
    <col min="8456" max="8456" width="20.1640625" style="2" customWidth="1"/>
    <col min="8457" max="8457" width="14.83203125" style="2" customWidth="1"/>
    <col min="8458" max="8706" width="10.83203125" style="2"/>
    <col min="8707" max="8707" width="42" style="2" customWidth="1"/>
    <col min="8708" max="8710" width="10.83203125" style="2"/>
    <col min="8711" max="8711" width="15.33203125" style="2" customWidth="1"/>
    <col min="8712" max="8712" width="20.1640625" style="2" customWidth="1"/>
    <col min="8713" max="8713" width="14.83203125" style="2" customWidth="1"/>
    <col min="8714" max="8962" width="10.83203125" style="2"/>
    <col min="8963" max="8963" width="42" style="2" customWidth="1"/>
    <col min="8964" max="8966" width="10.83203125" style="2"/>
    <col min="8967" max="8967" width="15.33203125" style="2" customWidth="1"/>
    <col min="8968" max="8968" width="20.1640625" style="2" customWidth="1"/>
    <col min="8969" max="8969" width="14.83203125" style="2" customWidth="1"/>
    <col min="8970" max="9218" width="10.83203125" style="2"/>
    <col min="9219" max="9219" width="42" style="2" customWidth="1"/>
    <col min="9220" max="9222" width="10.83203125" style="2"/>
    <col min="9223" max="9223" width="15.33203125" style="2" customWidth="1"/>
    <col min="9224" max="9224" width="20.1640625" style="2" customWidth="1"/>
    <col min="9225" max="9225" width="14.83203125" style="2" customWidth="1"/>
    <col min="9226" max="9474" width="10.83203125" style="2"/>
    <col min="9475" max="9475" width="42" style="2" customWidth="1"/>
    <col min="9476" max="9478" width="10.83203125" style="2"/>
    <col min="9479" max="9479" width="15.33203125" style="2" customWidth="1"/>
    <col min="9480" max="9480" width="20.1640625" style="2" customWidth="1"/>
    <col min="9481" max="9481" width="14.83203125" style="2" customWidth="1"/>
    <col min="9482" max="9730" width="10.83203125" style="2"/>
    <col min="9731" max="9731" width="42" style="2" customWidth="1"/>
    <col min="9732" max="9734" width="10.83203125" style="2"/>
    <col min="9735" max="9735" width="15.33203125" style="2" customWidth="1"/>
    <col min="9736" max="9736" width="20.1640625" style="2" customWidth="1"/>
    <col min="9737" max="9737" width="14.83203125" style="2" customWidth="1"/>
    <col min="9738" max="9986" width="10.83203125" style="2"/>
    <col min="9987" max="9987" width="42" style="2" customWidth="1"/>
    <col min="9988" max="9990" width="10.83203125" style="2"/>
    <col min="9991" max="9991" width="15.33203125" style="2" customWidth="1"/>
    <col min="9992" max="9992" width="20.1640625" style="2" customWidth="1"/>
    <col min="9993" max="9993" width="14.83203125" style="2" customWidth="1"/>
    <col min="9994" max="10242" width="10.83203125" style="2"/>
    <col min="10243" max="10243" width="42" style="2" customWidth="1"/>
    <col min="10244" max="10246" width="10.83203125" style="2"/>
    <col min="10247" max="10247" width="15.33203125" style="2" customWidth="1"/>
    <col min="10248" max="10248" width="20.1640625" style="2" customWidth="1"/>
    <col min="10249" max="10249" width="14.83203125" style="2" customWidth="1"/>
    <col min="10250" max="10498" width="10.83203125" style="2"/>
    <col min="10499" max="10499" width="42" style="2" customWidth="1"/>
    <col min="10500" max="10502" width="10.83203125" style="2"/>
    <col min="10503" max="10503" width="15.33203125" style="2" customWidth="1"/>
    <col min="10504" max="10504" width="20.1640625" style="2" customWidth="1"/>
    <col min="10505" max="10505" width="14.83203125" style="2" customWidth="1"/>
    <col min="10506" max="10754" width="10.83203125" style="2"/>
    <col min="10755" max="10755" width="42" style="2" customWidth="1"/>
    <col min="10756" max="10758" width="10.83203125" style="2"/>
    <col min="10759" max="10759" width="15.33203125" style="2" customWidth="1"/>
    <col min="10760" max="10760" width="20.1640625" style="2" customWidth="1"/>
    <col min="10761" max="10761" width="14.83203125" style="2" customWidth="1"/>
    <col min="10762" max="11010" width="10.83203125" style="2"/>
    <col min="11011" max="11011" width="42" style="2" customWidth="1"/>
    <col min="11012" max="11014" width="10.83203125" style="2"/>
    <col min="11015" max="11015" width="15.33203125" style="2" customWidth="1"/>
    <col min="11016" max="11016" width="20.1640625" style="2" customWidth="1"/>
    <col min="11017" max="11017" width="14.83203125" style="2" customWidth="1"/>
    <col min="11018" max="11266" width="10.83203125" style="2"/>
    <col min="11267" max="11267" width="42" style="2" customWidth="1"/>
    <col min="11268" max="11270" width="10.83203125" style="2"/>
    <col min="11271" max="11271" width="15.33203125" style="2" customWidth="1"/>
    <col min="11272" max="11272" width="20.1640625" style="2" customWidth="1"/>
    <col min="11273" max="11273" width="14.83203125" style="2" customWidth="1"/>
    <col min="11274" max="11522" width="10.83203125" style="2"/>
    <col min="11523" max="11523" width="42" style="2" customWidth="1"/>
    <col min="11524" max="11526" width="10.83203125" style="2"/>
    <col min="11527" max="11527" width="15.33203125" style="2" customWidth="1"/>
    <col min="11528" max="11528" width="20.1640625" style="2" customWidth="1"/>
    <col min="11529" max="11529" width="14.83203125" style="2" customWidth="1"/>
    <col min="11530" max="11778" width="10.83203125" style="2"/>
    <col min="11779" max="11779" width="42" style="2" customWidth="1"/>
    <col min="11780" max="11782" width="10.83203125" style="2"/>
    <col min="11783" max="11783" width="15.33203125" style="2" customWidth="1"/>
    <col min="11784" max="11784" width="20.1640625" style="2" customWidth="1"/>
    <col min="11785" max="11785" width="14.83203125" style="2" customWidth="1"/>
    <col min="11786" max="12034" width="10.83203125" style="2"/>
    <col min="12035" max="12035" width="42" style="2" customWidth="1"/>
    <col min="12036" max="12038" width="10.83203125" style="2"/>
    <col min="12039" max="12039" width="15.33203125" style="2" customWidth="1"/>
    <col min="12040" max="12040" width="20.1640625" style="2" customWidth="1"/>
    <col min="12041" max="12041" width="14.83203125" style="2" customWidth="1"/>
    <col min="12042" max="12290" width="10.83203125" style="2"/>
    <col min="12291" max="12291" width="42" style="2" customWidth="1"/>
    <col min="12292" max="12294" width="10.83203125" style="2"/>
    <col min="12295" max="12295" width="15.33203125" style="2" customWidth="1"/>
    <col min="12296" max="12296" width="20.1640625" style="2" customWidth="1"/>
    <col min="12297" max="12297" width="14.83203125" style="2" customWidth="1"/>
    <col min="12298" max="12546" width="10.83203125" style="2"/>
    <col min="12547" max="12547" width="42" style="2" customWidth="1"/>
    <col min="12548" max="12550" width="10.83203125" style="2"/>
    <col min="12551" max="12551" width="15.33203125" style="2" customWidth="1"/>
    <col min="12552" max="12552" width="20.1640625" style="2" customWidth="1"/>
    <col min="12553" max="12553" width="14.83203125" style="2" customWidth="1"/>
    <col min="12554" max="12802" width="10.83203125" style="2"/>
    <col min="12803" max="12803" width="42" style="2" customWidth="1"/>
    <col min="12804" max="12806" width="10.83203125" style="2"/>
    <col min="12807" max="12807" width="15.33203125" style="2" customWidth="1"/>
    <col min="12808" max="12808" width="20.1640625" style="2" customWidth="1"/>
    <col min="12809" max="12809" width="14.83203125" style="2" customWidth="1"/>
    <col min="12810" max="13058" width="10.83203125" style="2"/>
    <col min="13059" max="13059" width="42" style="2" customWidth="1"/>
    <col min="13060" max="13062" width="10.83203125" style="2"/>
    <col min="13063" max="13063" width="15.33203125" style="2" customWidth="1"/>
    <col min="13064" max="13064" width="20.1640625" style="2" customWidth="1"/>
    <col min="13065" max="13065" width="14.83203125" style="2" customWidth="1"/>
    <col min="13066" max="13314" width="10.83203125" style="2"/>
    <col min="13315" max="13315" width="42" style="2" customWidth="1"/>
    <col min="13316" max="13318" width="10.83203125" style="2"/>
    <col min="13319" max="13319" width="15.33203125" style="2" customWidth="1"/>
    <col min="13320" max="13320" width="20.1640625" style="2" customWidth="1"/>
    <col min="13321" max="13321" width="14.83203125" style="2" customWidth="1"/>
    <col min="13322" max="13570" width="10.83203125" style="2"/>
    <col min="13571" max="13571" width="42" style="2" customWidth="1"/>
    <col min="13572" max="13574" width="10.83203125" style="2"/>
    <col min="13575" max="13575" width="15.33203125" style="2" customWidth="1"/>
    <col min="13576" max="13576" width="20.1640625" style="2" customWidth="1"/>
    <col min="13577" max="13577" width="14.83203125" style="2" customWidth="1"/>
    <col min="13578" max="13826" width="10.83203125" style="2"/>
    <col min="13827" max="13827" width="42" style="2" customWidth="1"/>
    <col min="13828" max="13830" width="10.83203125" style="2"/>
    <col min="13831" max="13831" width="15.33203125" style="2" customWidth="1"/>
    <col min="13832" max="13832" width="20.1640625" style="2" customWidth="1"/>
    <col min="13833" max="13833" width="14.83203125" style="2" customWidth="1"/>
    <col min="13834" max="14082" width="10.83203125" style="2"/>
    <col min="14083" max="14083" width="42" style="2" customWidth="1"/>
    <col min="14084" max="14086" width="10.83203125" style="2"/>
    <col min="14087" max="14087" width="15.33203125" style="2" customWidth="1"/>
    <col min="14088" max="14088" width="20.1640625" style="2" customWidth="1"/>
    <col min="14089" max="14089" width="14.83203125" style="2" customWidth="1"/>
    <col min="14090" max="14338" width="10.83203125" style="2"/>
    <col min="14339" max="14339" width="42" style="2" customWidth="1"/>
    <col min="14340" max="14342" width="10.83203125" style="2"/>
    <col min="14343" max="14343" width="15.33203125" style="2" customWidth="1"/>
    <col min="14344" max="14344" width="20.1640625" style="2" customWidth="1"/>
    <col min="14345" max="14345" width="14.83203125" style="2" customWidth="1"/>
    <col min="14346" max="14594" width="10.83203125" style="2"/>
    <col min="14595" max="14595" width="42" style="2" customWidth="1"/>
    <col min="14596" max="14598" width="10.83203125" style="2"/>
    <col min="14599" max="14599" width="15.33203125" style="2" customWidth="1"/>
    <col min="14600" max="14600" width="20.1640625" style="2" customWidth="1"/>
    <col min="14601" max="14601" width="14.83203125" style="2" customWidth="1"/>
    <col min="14602" max="14850" width="10.83203125" style="2"/>
    <col min="14851" max="14851" width="42" style="2" customWidth="1"/>
    <col min="14852" max="14854" width="10.83203125" style="2"/>
    <col min="14855" max="14855" width="15.33203125" style="2" customWidth="1"/>
    <col min="14856" max="14856" width="20.1640625" style="2" customWidth="1"/>
    <col min="14857" max="14857" width="14.83203125" style="2" customWidth="1"/>
    <col min="14858" max="15106" width="10.83203125" style="2"/>
    <col min="15107" max="15107" width="42" style="2" customWidth="1"/>
    <col min="15108" max="15110" width="10.83203125" style="2"/>
    <col min="15111" max="15111" width="15.33203125" style="2" customWidth="1"/>
    <col min="15112" max="15112" width="20.1640625" style="2" customWidth="1"/>
    <col min="15113" max="15113" width="14.83203125" style="2" customWidth="1"/>
    <col min="15114" max="15362" width="10.83203125" style="2"/>
    <col min="15363" max="15363" width="42" style="2" customWidth="1"/>
    <col min="15364" max="15366" width="10.83203125" style="2"/>
    <col min="15367" max="15367" width="15.33203125" style="2" customWidth="1"/>
    <col min="15368" max="15368" width="20.1640625" style="2" customWidth="1"/>
    <col min="15369" max="15369" width="14.83203125" style="2" customWidth="1"/>
    <col min="15370" max="15618" width="10.83203125" style="2"/>
    <col min="15619" max="15619" width="42" style="2" customWidth="1"/>
    <col min="15620" max="15622" width="10.83203125" style="2"/>
    <col min="15623" max="15623" width="15.33203125" style="2" customWidth="1"/>
    <col min="15624" max="15624" width="20.1640625" style="2" customWidth="1"/>
    <col min="15625" max="15625" width="14.83203125" style="2" customWidth="1"/>
    <col min="15626" max="15874" width="10.83203125" style="2"/>
    <col min="15875" max="15875" width="42" style="2" customWidth="1"/>
    <col min="15876" max="15878" width="10.83203125" style="2"/>
    <col min="15879" max="15879" width="15.33203125" style="2" customWidth="1"/>
    <col min="15880" max="15880" width="20.1640625" style="2" customWidth="1"/>
    <col min="15881" max="15881" width="14.83203125" style="2" customWidth="1"/>
    <col min="15882" max="16130" width="10.83203125" style="2"/>
    <col min="16131" max="16131" width="42" style="2" customWidth="1"/>
    <col min="16132" max="16134" width="10.83203125" style="2"/>
    <col min="16135" max="16135" width="15.33203125" style="2" customWidth="1"/>
    <col min="16136" max="16136" width="20.1640625" style="2" customWidth="1"/>
    <col min="16137" max="16137" width="14.83203125" style="2" customWidth="1"/>
    <col min="16138" max="16384" width="10.83203125" style="2"/>
  </cols>
  <sheetData>
    <row r="1" spans="1:12" s="57" customFormat="1" ht="35" customHeight="1">
      <c r="A1" s="112" t="s">
        <v>68</v>
      </c>
      <c r="B1" s="112"/>
      <c r="C1" s="112"/>
      <c r="D1" s="58" t="s">
        <v>69</v>
      </c>
      <c r="E1" s="58">
        <v>2025</v>
      </c>
      <c r="F1" s="58"/>
      <c r="H1" s="56" t="s">
        <v>71</v>
      </c>
      <c r="I1" s="56"/>
    </row>
    <row r="2" spans="1:12" s="60" customFormat="1">
      <c r="A2" s="59"/>
      <c r="C2" s="61"/>
      <c r="D2" s="62"/>
    </row>
    <row r="3" spans="1:12" s="60" customFormat="1" ht="23" customHeight="1">
      <c r="A3" s="108">
        <v>1</v>
      </c>
      <c r="B3" s="63" t="s">
        <v>5</v>
      </c>
      <c r="C3" s="61"/>
      <c r="D3" s="64" t="s">
        <v>6</v>
      </c>
      <c r="E3" s="64" t="s">
        <v>7</v>
      </c>
      <c r="F3" s="65"/>
      <c r="G3" s="65" t="s">
        <v>8</v>
      </c>
      <c r="H3" s="65"/>
      <c r="I3" s="65"/>
      <c r="J3" s="65"/>
      <c r="K3" s="65"/>
      <c r="L3" s="65"/>
    </row>
    <row r="4" spans="1:12" s="60" customFormat="1">
      <c r="A4" s="59"/>
      <c r="C4" s="61"/>
      <c r="D4" s="6"/>
      <c r="E4" s="6" t="s">
        <v>108</v>
      </c>
      <c r="F4" s="62"/>
      <c r="G4" s="62">
        <v>183</v>
      </c>
    </row>
    <row r="5" spans="1:12" s="60" customFormat="1">
      <c r="A5" s="59"/>
      <c r="C5" s="61"/>
      <c r="D5" s="62"/>
    </row>
    <row r="6" spans="1:12" s="60" customFormat="1">
      <c r="A6" s="59"/>
      <c r="B6" s="66"/>
      <c r="C6" s="67"/>
      <c r="D6" s="62"/>
    </row>
    <row r="7" spans="1:12" s="60" customFormat="1" ht="18" customHeight="1">
      <c r="A7" s="108">
        <v>2</v>
      </c>
      <c r="B7" s="63" t="s">
        <v>9</v>
      </c>
      <c r="C7" s="61"/>
      <c r="D7" s="64" t="s">
        <v>10</v>
      </c>
      <c r="E7" s="64" t="s">
        <v>7</v>
      </c>
      <c r="F7" s="65"/>
      <c r="G7" s="107" t="s">
        <v>97</v>
      </c>
    </row>
    <row r="8" spans="1:12" s="60" customFormat="1">
      <c r="A8" s="59"/>
      <c r="B8" s="63" t="s">
        <v>11</v>
      </c>
      <c r="C8" s="61"/>
      <c r="D8" s="6"/>
      <c r="E8" s="6" t="s">
        <v>108</v>
      </c>
      <c r="F8" s="62"/>
    </row>
    <row r="9" spans="1:12" s="60" customFormat="1">
      <c r="A9" s="59"/>
      <c r="C9" s="61"/>
      <c r="D9" s="62"/>
      <c r="H9" s="69"/>
    </row>
    <row r="10" spans="1:12" s="60" customFormat="1">
      <c r="A10" s="59"/>
      <c r="C10" s="61"/>
      <c r="D10" s="62"/>
    </row>
    <row r="11" spans="1:12" s="60" customFormat="1" ht="24" customHeight="1">
      <c r="A11" s="108">
        <v>3</v>
      </c>
      <c r="B11" s="1" t="s">
        <v>12</v>
      </c>
      <c r="C11" s="61"/>
      <c r="D11" s="62"/>
    </row>
    <row r="12" spans="1:12" s="60" customFormat="1">
      <c r="A12" s="59"/>
      <c r="C12" s="61"/>
      <c r="D12" s="62"/>
    </row>
    <row r="13" spans="1:12" s="60" customFormat="1">
      <c r="A13" s="59" t="s">
        <v>13</v>
      </c>
      <c r="B13" s="114" t="s">
        <v>14</v>
      </c>
      <c r="C13" s="61"/>
      <c r="D13" s="6" t="s">
        <v>10</v>
      </c>
      <c r="E13" s="6" t="s">
        <v>7</v>
      </c>
      <c r="F13" s="62"/>
    </row>
    <row r="14" spans="1:12" s="60" customFormat="1">
      <c r="A14" s="59"/>
      <c r="B14" s="114"/>
      <c r="C14" s="61"/>
      <c r="D14" s="6"/>
      <c r="E14" s="6" t="s">
        <v>108</v>
      </c>
      <c r="F14" s="62"/>
    </row>
    <row r="15" spans="1:12" s="60" customFormat="1">
      <c r="A15" s="59"/>
      <c r="B15" s="114"/>
      <c r="C15" s="61"/>
      <c r="D15" s="62"/>
    </row>
    <row r="16" spans="1:12" s="60" customFormat="1">
      <c r="A16" s="59"/>
      <c r="B16" s="61"/>
      <c r="C16" s="61"/>
      <c r="D16" s="62"/>
    </row>
    <row r="17" spans="1:10" s="60" customFormat="1" ht="13" customHeight="1">
      <c r="A17" s="59" t="s">
        <v>15</v>
      </c>
      <c r="B17" s="123" t="s">
        <v>16</v>
      </c>
      <c r="C17" s="61"/>
      <c r="D17" s="6" t="s">
        <v>10</v>
      </c>
      <c r="E17" s="6" t="s">
        <v>7</v>
      </c>
      <c r="F17" s="62"/>
    </row>
    <row r="18" spans="1:10" s="60" customFormat="1">
      <c r="A18" s="59"/>
      <c r="B18" s="123"/>
      <c r="C18" s="61"/>
      <c r="D18" s="6"/>
      <c r="E18" s="6" t="s">
        <v>108</v>
      </c>
      <c r="F18" s="89"/>
      <c r="G18" s="70"/>
    </row>
    <row r="19" spans="1:10" s="60" customFormat="1">
      <c r="A19" s="59"/>
      <c r="B19" s="91"/>
      <c r="C19" s="61"/>
      <c r="D19" s="62"/>
      <c r="G19" s="63"/>
    </row>
    <row r="20" spans="1:10" s="60" customFormat="1">
      <c r="A20" s="59"/>
      <c r="B20" s="61"/>
      <c r="C20" s="61"/>
      <c r="D20" s="62"/>
      <c r="G20" s="63"/>
    </row>
    <row r="21" spans="1:10" s="60" customFormat="1">
      <c r="A21" s="59" t="s">
        <v>17</v>
      </c>
      <c r="B21" s="114" t="s">
        <v>18</v>
      </c>
      <c r="C21" s="61"/>
      <c r="D21" s="6" t="s">
        <v>10</v>
      </c>
      <c r="E21" s="6" t="s">
        <v>7</v>
      </c>
      <c r="F21" s="62"/>
      <c r="G21" s="63"/>
    </row>
    <row r="22" spans="1:10" s="60" customFormat="1">
      <c r="A22" s="59"/>
      <c r="B22" s="114"/>
      <c r="C22" s="61"/>
      <c r="D22" s="6"/>
      <c r="E22" s="6" t="s">
        <v>108</v>
      </c>
      <c r="F22" s="62"/>
      <c r="G22" s="63"/>
    </row>
    <row r="23" spans="1:10" s="60" customFormat="1">
      <c r="A23" s="59"/>
      <c r="B23" s="61"/>
      <c r="C23" s="61"/>
      <c r="D23" s="62"/>
      <c r="G23" s="63"/>
    </row>
    <row r="24" spans="1:10" s="60" customFormat="1">
      <c r="A24" s="59" t="s">
        <v>19</v>
      </c>
      <c r="B24" s="114" t="s">
        <v>20</v>
      </c>
      <c r="C24" s="61"/>
      <c r="D24" s="6" t="s">
        <v>10</v>
      </c>
      <c r="E24" s="6" t="s">
        <v>7</v>
      </c>
      <c r="F24" s="62"/>
      <c r="G24" s="63"/>
    </row>
    <row r="25" spans="1:10" s="60" customFormat="1">
      <c r="A25" s="59"/>
      <c r="B25" s="114"/>
      <c r="C25" s="61"/>
      <c r="D25" s="6" t="s">
        <v>108</v>
      </c>
      <c r="E25" s="6"/>
      <c r="F25" s="62" t="s">
        <v>109</v>
      </c>
      <c r="G25" s="70"/>
    </row>
    <row r="26" spans="1:10" s="60" customFormat="1">
      <c r="A26" s="59"/>
      <c r="B26" s="61"/>
      <c r="C26" s="61"/>
      <c r="D26" s="62"/>
      <c r="G26" s="63"/>
    </row>
    <row r="27" spans="1:10" s="60" customFormat="1">
      <c r="A27" s="59" t="s">
        <v>21</v>
      </c>
      <c r="B27" s="114" t="s">
        <v>70</v>
      </c>
      <c r="C27" s="61"/>
      <c r="D27" s="106" t="s">
        <v>10</v>
      </c>
      <c r="E27" s="106" t="s">
        <v>7</v>
      </c>
      <c r="F27" s="62"/>
    </row>
    <row r="28" spans="1:10" s="60" customFormat="1">
      <c r="A28" s="59"/>
      <c r="B28" s="114"/>
      <c r="C28" s="61"/>
      <c r="D28" s="106"/>
      <c r="E28" s="106" t="s">
        <v>108</v>
      </c>
      <c r="F28" s="61" t="s">
        <v>91</v>
      </c>
    </row>
    <row r="29" spans="1:10" s="60" customFormat="1">
      <c r="A29" s="59"/>
      <c r="B29" s="114"/>
      <c r="C29" s="61"/>
      <c r="D29" s="62"/>
    </row>
    <row r="30" spans="1:10" s="60" customFormat="1">
      <c r="A30" s="59"/>
      <c r="B30" s="61"/>
      <c r="C30" s="61"/>
      <c r="D30" s="62"/>
    </row>
    <row r="31" spans="1:10" s="60" customFormat="1" ht="13" customHeight="1">
      <c r="B31" s="123" t="s">
        <v>23</v>
      </c>
      <c r="C31" s="61"/>
      <c r="D31" s="6" t="s">
        <v>10</v>
      </c>
      <c r="E31" s="6" t="s">
        <v>7</v>
      </c>
      <c r="F31" s="62"/>
      <c r="H31" s="63" t="s">
        <v>24</v>
      </c>
    </row>
    <row r="32" spans="1:10" s="60" customFormat="1">
      <c r="A32" s="59" t="s">
        <v>22</v>
      </c>
      <c r="B32" s="123"/>
      <c r="C32" s="61"/>
      <c r="D32" s="6"/>
      <c r="E32" s="6" t="s">
        <v>108</v>
      </c>
      <c r="F32" s="62"/>
      <c r="H32" s="71"/>
      <c r="I32" s="60" t="s">
        <v>25</v>
      </c>
      <c r="J32" s="60" t="s">
        <v>26</v>
      </c>
    </row>
    <row r="33" spans="1:13" s="60" customFormat="1">
      <c r="A33" s="59"/>
      <c r="B33" s="123"/>
      <c r="C33" s="61"/>
      <c r="D33" s="62"/>
    </row>
    <row r="34" spans="1:13" s="60" customFormat="1">
      <c r="A34" s="59"/>
      <c r="C34" s="61"/>
      <c r="D34" s="62"/>
    </row>
    <row r="35" spans="1:13" s="60" customFormat="1">
      <c r="A35" s="59"/>
      <c r="C35" s="61"/>
      <c r="D35" s="62"/>
    </row>
    <row r="36" spans="1:13" s="60" customFormat="1">
      <c r="A36" s="59"/>
      <c r="B36" s="115" t="s">
        <v>27</v>
      </c>
      <c r="C36" s="61"/>
      <c r="D36" s="62"/>
    </row>
    <row r="37" spans="1:13" s="60" customFormat="1">
      <c r="A37" s="59"/>
      <c r="B37" s="115"/>
      <c r="C37" s="61"/>
      <c r="D37" s="65" t="s">
        <v>110</v>
      </c>
    </row>
    <row r="38" spans="1:13" s="60" customFormat="1">
      <c r="A38" s="59"/>
      <c r="B38" s="115"/>
      <c r="C38" s="61"/>
      <c r="D38" s="62"/>
    </row>
    <row r="39" spans="1:13" s="60" customFormat="1">
      <c r="A39" s="59"/>
      <c r="C39" s="61"/>
      <c r="D39" s="62"/>
    </row>
    <row r="40" spans="1:13" s="60" customFormat="1">
      <c r="A40" s="59"/>
      <c r="C40" s="61"/>
      <c r="D40" s="62"/>
    </row>
    <row r="41" spans="1:13" s="60" customFormat="1">
      <c r="A41" s="59">
        <v>1</v>
      </c>
      <c r="B41" s="114" t="s">
        <v>28</v>
      </c>
      <c r="C41" s="61"/>
      <c r="D41" s="106" t="s">
        <v>10</v>
      </c>
      <c r="E41" s="106" t="s">
        <v>7</v>
      </c>
      <c r="F41" s="62"/>
    </row>
    <row r="42" spans="1:13" s="60" customFormat="1">
      <c r="A42" s="59"/>
      <c r="B42" s="114"/>
      <c r="C42" s="61"/>
      <c r="D42" s="106" t="s">
        <v>108</v>
      </c>
      <c r="E42" s="106"/>
      <c r="F42" s="62"/>
      <c r="G42" s="63" t="s">
        <v>39</v>
      </c>
    </row>
    <row r="43" spans="1:13" s="60" customFormat="1">
      <c r="A43" s="59"/>
      <c r="B43" s="114"/>
      <c r="C43" s="61"/>
      <c r="D43" s="62"/>
    </row>
    <row r="44" spans="1:13" s="60" customFormat="1">
      <c r="A44" s="59"/>
      <c r="B44" s="61"/>
      <c r="C44" s="61"/>
      <c r="D44" s="62"/>
    </row>
    <row r="45" spans="1:13" s="60" customFormat="1">
      <c r="A45" s="59">
        <v>2</v>
      </c>
      <c r="B45" s="114" t="s">
        <v>29</v>
      </c>
      <c r="C45" s="61"/>
      <c r="D45" s="6" t="s">
        <v>10</v>
      </c>
      <c r="E45" s="6" t="s">
        <v>7</v>
      </c>
      <c r="F45" s="62"/>
    </row>
    <row r="46" spans="1:13" s="60" customFormat="1">
      <c r="A46" s="59"/>
      <c r="B46" s="114"/>
      <c r="C46" s="61"/>
      <c r="D46" s="6"/>
      <c r="E46" s="6" t="s">
        <v>111</v>
      </c>
      <c r="F46" s="62"/>
      <c r="G46" s="63" t="s">
        <v>39</v>
      </c>
      <c r="M46" s="63"/>
    </row>
    <row r="47" spans="1:13" s="60" customFormat="1">
      <c r="A47" s="59"/>
      <c r="B47" s="114"/>
      <c r="C47" s="61"/>
      <c r="D47" s="62"/>
      <c r="M47" s="63"/>
    </row>
    <row r="48" spans="1:13" s="60" customFormat="1">
      <c r="A48" s="59"/>
      <c r="C48" s="61"/>
      <c r="D48" s="62"/>
    </row>
    <row r="49" spans="1:17" s="60" customFormat="1" ht="18">
      <c r="A49" s="59"/>
      <c r="C49" s="61"/>
      <c r="D49" s="62"/>
      <c r="M49" s="72"/>
    </row>
    <row r="50" spans="1:17" s="60" customFormat="1" ht="18">
      <c r="A50" s="59"/>
      <c r="C50" s="61"/>
      <c r="D50" s="116" t="s">
        <v>34</v>
      </c>
      <c r="E50" s="116"/>
      <c r="I50" s="116" t="s">
        <v>34</v>
      </c>
      <c r="J50" s="116"/>
      <c r="M50" s="73"/>
    </row>
    <row r="51" spans="1:17" s="60" customFormat="1" ht="19" customHeight="1">
      <c r="A51" s="59"/>
      <c r="B51" s="59" t="s">
        <v>33</v>
      </c>
      <c r="C51" s="61"/>
      <c r="D51" s="92" t="s">
        <v>10</v>
      </c>
      <c r="E51" s="92" t="s">
        <v>7</v>
      </c>
      <c r="H51" s="65" t="s">
        <v>30</v>
      </c>
      <c r="I51" s="92" t="s">
        <v>10</v>
      </c>
      <c r="J51" s="92" t="s">
        <v>7</v>
      </c>
    </row>
    <row r="52" spans="1:17" s="60" customFormat="1" ht="19" customHeight="1">
      <c r="A52" s="59"/>
      <c r="C52" s="61"/>
      <c r="D52" s="6"/>
      <c r="E52" s="6" t="s">
        <v>111</v>
      </c>
      <c r="H52" s="65"/>
      <c r="I52" s="74"/>
      <c r="J52" s="6"/>
      <c r="M52" s="63"/>
    </row>
    <row r="53" spans="1:17" s="60" customFormat="1" ht="17" customHeight="1">
      <c r="A53" s="59"/>
      <c r="C53" s="61"/>
      <c r="D53" s="62"/>
    </row>
    <row r="54" spans="1:17" s="60" customFormat="1" ht="17" customHeight="1">
      <c r="A54" s="59"/>
      <c r="C54" s="61"/>
      <c r="D54" s="62"/>
    </row>
    <row r="55" spans="1:17" s="60" customFormat="1" ht="17" customHeight="1" thickBot="1">
      <c r="A55" s="59"/>
      <c r="B55" s="93" t="s">
        <v>72</v>
      </c>
      <c r="C55" s="94">
        <v>42412</v>
      </c>
      <c r="D55" s="95">
        <v>47065</v>
      </c>
      <c r="E55" s="95">
        <v>49799</v>
      </c>
      <c r="I55" s="75" t="s">
        <v>35</v>
      </c>
      <c r="L55" s="63" t="s">
        <v>98</v>
      </c>
    </row>
    <row r="56" spans="1:17" s="60" customFormat="1" ht="18" customHeight="1">
      <c r="A56" s="59"/>
      <c r="B56" s="76" t="s">
        <v>36</v>
      </c>
      <c r="C56" s="64">
        <v>2023</v>
      </c>
      <c r="D56" s="64">
        <v>2024</v>
      </c>
      <c r="E56" s="64">
        <v>2025</v>
      </c>
      <c r="G56" s="117" t="s">
        <v>92</v>
      </c>
      <c r="H56" s="118"/>
      <c r="I56" s="118"/>
      <c r="J56" s="118"/>
      <c r="K56" s="118"/>
      <c r="L56" s="118"/>
      <c r="M56" s="118"/>
      <c r="N56" s="119"/>
    </row>
    <row r="57" spans="1:17" s="60" customFormat="1" ht="16">
      <c r="A57" s="96">
        <v>4500</v>
      </c>
      <c r="B57" s="77" t="s">
        <v>45</v>
      </c>
      <c r="C57" s="99">
        <f>+A57*$C$55</f>
        <v>190854000</v>
      </c>
      <c r="D57" s="98">
        <f>A57*$D$55</f>
        <v>211792500</v>
      </c>
      <c r="E57" s="98">
        <f>A57*$E$55</f>
        <v>224095500</v>
      </c>
      <c r="F57" s="78"/>
      <c r="G57" s="120"/>
      <c r="H57" s="121"/>
      <c r="I57" s="121"/>
      <c r="J57" s="121"/>
      <c r="K57" s="121"/>
      <c r="L57" s="121"/>
      <c r="M57" s="121"/>
      <c r="N57" s="122"/>
    </row>
    <row r="58" spans="1:17" s="60" customFormat="1" ht="16">
      <c r="A58" s="97"/>
      <c r="B58" s="77"/>
      <c r="C58" s="99"/>
      <c r="D58" s="98"/>
      <c r="E58" s="98"/>
      <c r="G58" s="79"/>
      <c r="N58" s="80"/>
    </row>
    <row r="59" spans="1:17" s="60" customFormat="1" ht="16">
      <c r="A59" s="97">
        <v>1400</v>
      </c>
      <c r="B59" s="77" t="s">
        <v>46</v>
      </c>
      <c r="C59" s="99">
        <f t="shared" ref="C59:C65" si="0">+A59*$C$55</f>
        <v>59376800</v>
      </c>
      <c r="D59" s="98">
        <f t="shared" ref="D59:D65" si="1">A59*$D$55</f>
        <v>65891000</v>
      </c>
      <c r="E59" s="98">
        <f t="shared" ref="E59:E65" si="2">A59*$E$55</f>
        <v>69718600</v>
      </c>
      <c r="F59" s="78"/>
      <c r="G59" s="79"/>
      <c r="N59" s="80"/>
      <c r="P59" s="60" t="s">
        <v>100</v>
      </c>
    </row>
    <row r="60" spans="1:17" s="60" customFormat="1" ht="16">
      <c r="A60" s="97"/>
      <c r="B60" s="77"/>
      <c r="C60" s="99"/>
      <c r="D60" s="98"/>
      <c r="E60" s="98"/>
      <c r="G60" s="81">
        <v>1</v>
      </c>
      <c r="H60" s="114" t="s">
        <v>99</v>
      </c>
      <c r="I60" s="114"/>
      <c r="J60" s="114"/>
      <c r="K60" s="114"/>
      <c r="L60" s="114"/>
      <c r="N60" s="80"/>
      <c r="P60" s="60" t="s">
        <v>101</v>
      </c>
    </row>
    <row r="61" spans="1:17" s="60" customFormat="1" ht="16">
      <c r="A61" s="97">
        <v>1400</v>
      </c>
      <c r="B61" s="77" t="s">
        <v>47</v>
      </c>
      <c r="C61" s="99">
        <f t="shared" si="0"/>
        <v>59376800</v>
      </c>
      <c r="D61" s="98">
        <f t="shared" si="1"/>
        <v>65891000</v>
      </c>
      <c r="E61" s="98">
        <f t="shared" si="2"/>
        <v>69718600</v>
      </c>
      <c r="G61" s="79"/>
      <c r="H61" s="114"/>
      <c r="I61" s="114"/>
      <c r="J61" s="114"/>
      <c r="K61" s="114"/>
      <c r="L61" s="114"/>
      <c r="N61" s="80"/>
    </row>
    <row r="62" spans="1:17" s="60" customFormat="1" ht="16">
      <c r="A62" s="97"/>
      <c r="B62" s="77"/>
      <c r="C62" s="99"/>
      <c r="D62" s="98"/>
      <c r="E62" s="98"/>
      <c r="G62" s="79"/>
      <c r="H62" s="61"/>
      <c r="I62" s="61"/>
      <c r="J62" s="61"/>
      <c r="K62" s="61"/>
      <c r="L62" s="61"/>
      <c r="N62" s="80"/>
      <c r="P62" s="110">
        <v>3.5000000000000003E-2</v>
      </c>
      <c r="Q62" s="60" t="s">
        <v>102</v>
      </c>
    </row>
    <row r="63" spans="1:17" s="60" customFormat="1" ht="16" customHeight="1">
      <c r="A63" s="97">
        <v>1400</v>
      </c>
      <c r="B63" s="77" t="s">
        <v>48</v>
      </c>
      <c r="C63" s="99">
        <f t="shared" si="0"/>
        <v>59376800</v>
      </c>
      <c r="D63" s="98">
        <f t="shared" si="1"/>
        <v>65891000</v>
      </c>
      <c r="E63" s="98">
        <f t="shared" si="2"/>
        <v>69718600</v>
      </c>
      <c r="G63" s="81">
        <v>2</v>
      </c>
      <c r="H63" s="113" t="s">
        <v>74</v>
      </c>
      <c r="I63" s="113"/>
      <c r="J63" s="113"/>
      <c r="K63" s="113"/>
      <c r="L63" s="113"/>
      <c r="N63" s="80"/>
      <c r="P63" s="109">
        <v>0.1</v>
      </c>
      <c r="Q63" s="60" t="s">
        <v>103</v>
      </c>
    </row>
    <row r="64" spans="1:17" s="60" customFormat="1" ht="16">
      <c r="A64" s="97"/>
      <c r="B64" s="77"/>
      <c r="C64" s="99"/>
      <c r="D64" s="98"/>
      <c r="E64" s="98"/>
      <c r="G64" s="79"/>
      <c r="H64" s="113"/>
      <c r="I64" s="113"/>
      <c r="J64" s="113"/>
      <c r="K64" s="113"/>
      <c r="L64" s="113"/>
      <c r="N64" s="80"/>
      <c r="P64" s="109">
        <v>7.0000000000000007E-2</v>
      </c>
      <c r="Q64" s="60" t="s">
        <v>104</v>
      </c>
    </row>
    <row r="65" spans="1:31" s="60" customFormat="1" ht="16" customHeight="1">
      <c r="A65" s="97">
        <v>1400</v>
      </c>
      <c r="B65" s="77" t="s">
        <v>49</v>
      </c>
      <c r="C65" s="99">
        <f t="shared" si="0"/>
        <v>59376800</v>
      </c>
      <c r="D65" s="98">
        <f t="shared" si="1"/>
        <v>65891000</v>
      </c>
      <c r="E65" s="98">
        <f t="shared" si="2"/>
        <v>69718600</v>
      </c>
      <c r="G65" s="82"/>
      <c r="I65" s="100"/>
      <c r="J65" s="100"/>
      <c r="K65" s="100"/>
      <c r="L65" s="100"/>
      <c r="N65" s="80"/>
      <c r="P65" s="109">
        <v>0.04</v>
      </c>
      <c r="Q65" s="60" t="s">
        <v>105</v>
      </c>
    </row>
    <row r="66" spans="1:31" s="60" customFormat="1">
      <c r="A66" s="59"/>
      <c r="C66" s="61"/>
      <c r="D66" s="62"/>
      <c r="G66" s="79"/>
      <c r="H66" s="100"/>
      <c r="I66" s="100"/>
      <c r="J66" s="100"/>
      <c r="K66" s="100"/>
      <c r="L66" s="100"/>
      <c r="N66" s="80"/>
    </row>
    <row r="67" spans="1:31" s="60" customFormat="1">
      <c r="A67" s="59"/>
      <c r="C67" s="61"/>
      <c r="D67" s="62"/>
      <c r="G67" s="82"/>
      <c r="N67" s="80"/>
      <c r="Q67" s="63" t="s">
        <v>106</v>
      </c>
    </row>
    <row r="68" spans="1:31" s="60" customFormat="1">
      <c r="A68" s="59"/>
      <c r="C68" s="61"/>
      <c r="D68" s="62"/>
      <c r="G68" s="82"/>
      <c r="N68" s="80"/>
    </row>
    <row r="69" spans="1:31" s="60" customFormat="1" ht="15" thickBot="1">
      <c r="A69" s="59"/>
      <c r="C69" s="61"/>
      <c r="D69" s="62"/>
      <c r="G69" s="83" t="s">
        <v>31</v>
      </c>
      <c r="H69" s="84" t="s">
        <v>32</v>
      </c>
      <c r="I69" s="85"/>
      <c r="J69" s="85"/>
      <c r="K69" s="85"/>
      <c r="L69" s="85"/>
      <c r="M69" s="85"/>
      <c r="N69" s="86"/>
    </row>
    <row r="70" spans="1:31" s="60" customFormat="1">
      <c r="A70" s="59"/>
      <c r="C70" s="61"/>
      <c r="D70" s="62"/>
      <c r="AE70" s="124">
        <f>456/6514.29</f>
        <v>6.9999953947398719E-2</v>
      </c>
    </row>
    <row r="71" spans="1:31" s="60" customFormat="1">
      <c r="A71" s="59"/>
      <c r="C71" s="61"/>
      <c r="D71" s="62"/>
      <c r="AE71" s="124">
        <f>1693559/8467795</f>
        <v>0.2</v>
      </c>
    </row>
    <row r="72" spans="1:31" s="60" customFormat="1">
      <c r="A72" s="59"/>
      <c r="C72" s="61"/>
      <c r="D72" s="62"/>
    </row>
    <row r="73" spans="1:31" s="60" customFormat="1" ht="105">
      <c r="A73" s="59"/>
      <c r="C73" s="61"/>
      <c r="D73" s="65"/>
      <c r="E73" s="65"/>
      <c r="F73" s="65"/>
      <c r="L73" s="101" t="s">
        <v>76</v>
      </c>
    </row>
    <row r="74" spans="1:31" s="60" customFormat="1" ht="20" customHeight="1">
      <c r="A74" s="59"/>
      <c r="C74" s="61"/>
      <c r="D74" s="65"/>
      <c r="E74" s="65"/>
      <c r="F74" s="65"/>
      <c r="G74" s="65"/>
    </row>
    <row r="75" spans="1:31" s="60" customFormat="1">
      <c r="A75" s="59"/>
      <c r="C75" s="61"/>
      <c r="E75" s="62"/>
      <c r="F75" s="62"/>
    </row>
    <row r="76" spans="1:31" s="60" customFormat="1">
      <c r="A76" s="59"/>
      <c r="C76" s="61"/>
      <c r="E76" s="62"/>
      <c r="F76" s="62"/>
    </row>
    <row r="77" spans="1:31" s="60" customFormat="1">
      <c r="A77" s="59"/>
      <c r="C77" s="61"/>
      <c r="E77" s="62"/>
      <c r="F77" s="62"/>
    </row>
    <row r="78" spans="1:31" s="60" customFormat="1">
      <c r="A78" s="59"/>
      <c r="C78" s="61"/>
      <c r="E78" s="62"/>
      <c r="F78" s="62"/>
    </row>
    <row r="79" spans="1:31" s="60" customFormat="1">
      <c r="A79" s="59"/>
      <c r="B79" s="69"/>
      <c r="C79" s="61"/>
      <c r="D79" s="87"/>
    </row>
    <row r="80" spans="1:31" s="60" customFormat="1">
      <c r="A80" s="59"/>
      <c r="B80" s="69"/>
      <c r="C80" s="61"/>
      <c r="E80" s="88"/>
      <c r="F80" s="88"/>
    </row>
    <row r="81" spans="1:6" s="60" customFormat="1">
      <c r="A81" s="59"/>
      <c r="C81" s="61"/>
    </row>
    <row r="82" spans="1:6" s="60" customFormat="1">
      <c r="A82" s="59"/>
      <c r="B82" s="69"/>
      <c r="C82" s="61"/>
      <c r="D82" s="62"/>
      <c r="E82" s="62"/>
      <c r="F82" s="62"/>
    </row>
    <row r="83" spans="1:6" s="60" customFormat="1">
      <c r="A83" s="59"/>
      <c r="C83" s="61"/>
      <c r="E83" s="62"/>
      <c r="F83" s="62"/>
    </row>
    <row r="84" spans="1:6" s="60" customFormat="1">
      <c r="A84" s="59"/>
      <c r="C84" s="61"/>
      <c r="E84" s="62"/>
      <c r="F84" s="62"/>
    </row>
    <row r="85" spans="1:6" s="60" customFormat="1">
      <c r="A85" s="59"/>
      <c r="B85" s="69"/>
      <c r="C85" s="61"/>
      <c r="E85" s="62"/>
      <c r="F85" s="62"/>
    </row>
    <row r="86" spans="1:6" s="60" customFormat="1">
      <c r="A86" s="59"/>
      <c r="C86" s="61"/>
      <c r="E86" s="62"/>
      <c r="F86" s="62"/>
    </row>
    <row r="87" spans="1:6" s="60" customFormat="1">
      <c r="A87" s="59"/>
      <c r="C87" s="89"/>
      <c r="D87" s="90"/>
      <c r="E87" s="62"/>
      <c r="F87" s="62"/>
    </row>
    <row r="88" spans="1:6" s="60" customFormat="1">
      <c r="A88" s="59"/>
      <c r="C88" s="61"/>
      <c r="D88" s="88"/>
    </row>
    <row r="89" spans="1:6" s="60" customFormat="1">
      <c r="A89" s="59"/>
      <c r="C89" s="61"/>
      <c r="D89" s="88"/>
    </row>
    <row r="90" spans="1:6" s="60" customFormat="1">
      <c r="A90" s="59"/>
      <c r="B90" s="68"/>
      <c r="C90" s="61"/>
      <c r="D90" s="88"/>
    </row>
    <row r="91" spans="1:6" s="60" customFormat="1">
      <c r="A91" s="59"/>
      <c r="C91" s="61"/>
      <c r="D91" s="88"/>
    </row>
    <row r="92" spans="1:6" s="60" customFormat="1">
      <c r="A92" s="59"/>
      <c r="C92" s="61"/>
      <c r="D92" s="62"/>
    </row>
    <row r="93" spans="1:6" s="60" customFormat="1">
      <c r="A93" s="59"/>
      <c r="C93" s="61"/>
      <c r="D93" s="62"/>
    </row>
    <row r="94" spans="1:6" s="60" customFormat="1">
      <c r="A94" s="59"/>
      <c r="C94" s="61"/>
      <c r="D94" s="62"/>
    </row>
    <row r="95" spans="1:6" s="60" customFormat="1">
      <c r="A95" s="59"/>
      <c r="C95" s="61"/>
      <c r="D95" s="62"/>
    </row>
    <row r="96" spans="1:6" s="60" customFormat="1">
      <c r="A96" s="59"/>
      <c r="C96" s="61"/>
      <c r="D96" s="62"/>
    </row>
    <row r="97" spans="1:4" s="60" customFormat="1">
      <c r="A97" s="59"/>
      <c r="C97" s="61"/>
      <c r="D97" s="62"/>
    </row>
    <row r="98" spans="1:4" s="60" customFormat="1">
      <c r="A98" s="59"/>
      <c r="C98" s="61"/>
      <c r="D98" s="62"/>
    </row>
    <row r="99" spans="1:4" s="60" customFormat="1">
      <c r="A99" s="59"/>
      <c r="C99" s="61"/>
      <c r="D99" s="62"/>
    </row>
    <row r="100" spans="1:4" s="60" customFormat="1">
      <c r="A100" s="59"/>
      <c r="C100" s="61"/>
      <c r="D100" s="62"/>
    </row>
    <row r="101" spans="1:4" s="60" customFormat="1">
      <c r="A101" s="59"/>
      <c r="C101" s="61"/>
      <c r="D101" s="62"/>
    </row>
    <row r="102" spans="1:4" s="60" customFormat="1">
      <c r="A102" s="59"/>
      <c r="C102" s="61"/>
      <c r="D102" s="62"/>
    </row>
    <row r="103" spans="1:4" s="60" customFormat="1">
      <c r="A103" s="59"/>
      <c r="C103" s="61"/>
      <c r="D103" s="62"/>
    </row>
    <row r="104" spans="1:4" s="60" customFormat="1">
      <c r="A104" s="59"/>
      <c r="C104" s="61"/>
      <c r="D104" s="62"/>
    </row>
    <row r="105" spans="1:4" s="60" customFormat="1">
      <c r="A105" s="59"/>
      <c r="C105" s="61"/>
      <c r="D105" s="62"/>
    </row>
    <row r="106" spans="1:4" s="60" customFormat="1">
      <c r="A106" s="59"/>
      <c r="C106" s="61"/>
      <c r="D106" s="62"/>
    </row>
    <row r="107" spans="1:4" s="60" customFormat="1">
      <c r="A107" s="59"/>
      <c r="C107" s="61"/>
      <c r="D107" s="62"/>
    </row>
    <row r="108" spans="1:4" s="60" customFormat="1">
      <c r="A108" s="59"/>
      <c r="C108" s="61"/>
      <c r="D108" s="62"/>
    </row>
    <row r="109" spans="1:4" s="60" customFormat="1">
      <c r="A109" s="59"/>
      <c r="C109" s="61"/>
      <c r="D109" s="62"/>
    </row>
    <row r="110" spans="1:4" s="60" customFormat="1">
      <c r="A110" s="59"/>
      <c r="C110" s="61"/>
      <c r="D110" s="62"/>
    </row>
    <row r="111" spans="1:4" s="60" customFormat="1">
      <c r="A111" s="59"/>
      <c r="C111" s="61"/>
      <c r="D111" s="62"/>
    </row>
    <row r="112" spans="1:4" s="60" customFormat="1">
      <c r="A112" s="59"/>
      <c r="C112" s="61"/>
      <c r="D112" s="62"/>
    </row>
    <row r="113" spans="1:4" s="60" customFormat="1">
      <c r="A113" s="59"/>
      <c r="C113" s="61"/>
      <c r="D113" s="62"/>
    </row>
    <row r="114" spans="1:4" s="60" customFormat="1">
      <c r="A114" s="59"/>
      <c r="C114" s="61"/>
      <c r="D114" s="62"/>
    </row>
    <row r="115" spans="1:4" s="60" customFormat="1">
      <c r="A115" s="59"/>
      <c r="C115" s="61"/>
      <c r="D115" s="62"/>
    </row>
    <row r="116" spans="1:4" s="60" customFormat="1">
      <c r="A116" s="59"/>
      <c r="C116" s="61"/>
      <c r="D116" s="62"/>
    </row>
    <row r="117" spans="1:4" s="60" customFormat="1">
      <c r="A117" s="59"/>
      <c r="C117" s="61"/>
      <c r="D117" s="62"/>
    </row>
    <row r="118" spans="1:4" s="60" customFormat="1">
      <c r="A118" s="59"/>
      <c r="C118" s="61"/>
      <c r="D118" s="62"/>
    </row>
    <row r="119" spans="1:4" s="60" customFormat="1">
      <c r="A119" s="59"/>
      <c r="C119" s="61"/>
      <c r="D119" s="62"/>
    </row>
    <row r="120" spans="1:4" s="60" customFormat="1">
      <c r="A120" s="59"/>
      <c r="C120" s="61"/>
      <c r="D120" s="62"/>
    </row>
    <row r="121" spans="1:4" s="60" customFormat="1">
      <c r="A121" s="59"/>
      <c r="C121" s="61"/>
      <c r="D121" s="62"/>
    </row>
    <row r="122" spans="1:4" s="60" customFormat="1">
      <c r="A122" s="59"/>
      <c r="C122" s="61"/>
      <c r="D122" s="62"/>
    </row>
    <row r="123" spans="1:4" s="60" customFormat="1">
      <c r="A123" s="59"/>
      <c r="C123" s="61"/>
      <c r="D123" s="62"/>
    </row>
    <row r="124" spans="1:4" s="60" customFormat="1">
      <c r="A124" s="59"/>
      <c r="C124" s="61"/>
      <c r="D124" s="62"/>
    </row>
    <row r="125" spans="1:4" s="60" customFormat="1">
      <c r="A125" s="59"/>
      <c r="C125" s="61"/>
      <c r="D125" s="62"/>
    </row>
    <row r="126" spans="1:4" s="60" customFormat="1">
      <c r="A126" s="59"/>
      <c r="C126" s="61"/>
      <c r="D126" s="62"/>
    </row>
    <row r="127" spans="1:4" s="60" customFormat="1">
      <c r="A127" s="59"/>
      <c r="C127" s="61"/>
      <c r="D127" s="62"/>
    </row>
    <row r="128" spans="1:4" s="60" customFormat="1">
      <c r="A128" s="59"/>
      <c r="C128" s="61"/>
      <c r="D128" s="62"/>
    </row>
    <row r="129" spans="1:4" s="60" customFormat="1">
      <c r="A129" s="59"/>
      <c r="C129" s="61"/>
      <c r="D129" s="62"/>
    </row>
    <row r="130" spans="1:4" s="60" customFormat="1">
      <c r="A130" s="59"/>
      <c r="C130" s="61"/>
      <c r="D130" s="62"/>
    </row>
    <row r="131" spans="1:4" s="60" customFormat="1">
      <c r="A131" s="59"/>
      <c r="C131" s="61"/>
      <c r="D131" s="62"/>
    </row>
    <row r="132" spans="1:4" s="60" customFormat="1">
      <c r="A132" s="59"/>
      <c r="C132" s="61"/>
      <c r="D132" s="62"/>
    </row>
    <row r="133" spans="1:4" s="60" customFormat="1">
      <c r="A133" s="59"/>
      <c r="C133" s="61"/>
      <c r="D133" s="62"/>
    </row>
    <row r="134" spans="1:4" s="60" customFormat="1">
      <c r="A134" s="59"/>
      <c r="C134" s="61"/>
      <c r="D134" s="62"/>
    </row>
    <row r="135" spans="1:4" s="60" customFormat="1">
      <c r="A135" s="59"/>
      <c r="C135" s="61"/>
      <c r="D135" s="62"/>
    </row>
    <row r="136" spans="1:4" s="60" customFormat="1">
      <c r="A136" s="59"/>
      <c r="C136" s="61"/>
      <c r="D136" s="62"/>
    </row>
    <row r="137" spans="1:4" s="60" customFormat="1">
      <c r="A137" s="59"/>
      <c r="C137" s="61"/>
      <c r="D137" s="62"/>
    </row>
    <row r="138" spans="1:4" s="60" customFormat="1">
      <c r="A138" s="59"/>
      <c r="C138" s="61"/>
      <c r="D138" s="62"/>
    </row>
    <row r="139" spans="1:4" s="60" customFormat="1">
      <c r="A139" s="59"/>
      <c r="C139" s="61"/>
      <c r="D139" s="62"/>
    </row>
    <row r="140" spans="1:4" s="60" customFormat="1">
      <c r="A140" s="59"/>
      <c r="C140" s="61"/>
      <c r="D140" s="62"/>
    </row>
    <row r="141" spans="1:4" s="60" customFormat="1">
      <c r="A141" s="59"/>
      <c r="C141" s="61"/>
      <c r="D141" s="62"/>
    </row>
    <row r="142" spans="1:4" s="60" customFormat="1">
      <c r="A142" s="59"/>
      <c r="C142" s="61"/>
      <c r="D142" s="62"/>
    </row>
    <row r="143" spans="1:4" s="60" customFormat="1">
      <c r="A143" s="59"/>
      <c r="C143" s="61"/>
      <c r="D143" s="62"/>
    </row>
    <row r="144" spans="1:4" s="60" customFormat="1">
      <c r="A144" s="59"/>
      <c r="C144" s="61"/>
      <c r="D144" s="62"/>
    </row>
    <row r="145" spans="1:4" s="60" customFormat="1">
      <c r="A145" s="59"/>
      <c r="C145" s="61"/>
      <c r="D145" s="62"/>
    </row>
    <row r="146" spans="1:4" s="60" customFormat="1">
      <c r="A146" s="59"/>
      <c r="C146" s="61"/>
      <c r="D146" s="62"/>
    </row>
    <row r="147" spans="1:4" s="60" customFormat="1">
      <c r="A147" s="59"/>
      <c r="C147" s="61"/>
      <c r="D147" s="62"/>
    </row>
    <row r="148" spans="1:4" s="60" customFormat="1">
      <c r="A148" s="59"/>
      <c r="C148" s="61"/>
      <c r="D148" s="62"/>
    </row>
    <row r="149" spans="1:4" s="60" customFormat="1">
      <c r="A149" s="59"/>
      <c r="C149" s="61"/>
      <c r="D149" s="62"/>
    </row>
    <row r="150" spans="1:4" s="60" customFormat="1">
      <c r="A150" s="59"/>
      <c r="C150" s="61"/>
      <c r="D150" s="62"/>
    </row>
    <row r="151" spans="1:4" s="60" customFormat="1">
      <c r="A151" s="59"/>
      <c r="C151" s="61"/>
      <c r="D151" s="62"/>
    </row>
    <row r="152" spans="1:4" s="60" customFormat="1">
      <c r="A152" s="59"/>
      <c r="C152" s="61"/>
      <c r="D152" s="62"/>
    </row>
    <row r="153" spans="1:4" s="60" customFormat="1">
      <c r="A153" s="59"/>
      <c r="C153" s="61"/>
      <c r="D153" s="62"/>
    </row>
    <row r="154" spans="1:4" s="60" customFormat="1">
      <c r="A154" s="59"/>
      <c r="C154" s="61"/>
      <c r="D154" s="62"/>
    </row>
    <row r="155" spans="1:4" s="60" customFormat="1">
      <c r="A155" s="59"/>
      <c r="C155" s="61"/>
      <c r="D155" s="62"/>
    </row>
    <row r="156" spans="1:4" s="60" customFormat="1">
      <c r="A156" s="59"/>
      <c r="C156" s="61"/>
      <c r="D156" s="62"/>
    </row>
    <row r="157" spans="1:4" s="60" customFormat="1">
      <c r="A157" s="59"/>
      <c r="C157" s="61"/>
      <c r="D157" s="62"/>
    </row>
    <row r="158" spans="1:4" s="60" customFormat="1">
      <c r="A158" s="59"/>
      <c r="C158" s="61"/>
      <c r="D158" s="62"/>
    </row>
    <row r="159" spans="1:4" s="60" customFormat="1">
      <c r="A159" s="59"/>
      <c r="C159" s="61"/>
      <c r="D159" s="62"/>
    </row>
    <row r="160" spans="1:4" s="60" customFormat="1">
      <c r="A160" s="59"/>
      <c r="C160" s="61"/>
      <c r="D160" s="62"/>
    </row>
    <row r="161" spans="1:4" s="60" customFormat="1">
      <c r="A161" s="59"/>
      <c r="C161" s="61"/>
      <c r="D161" s="62"/>
    </row>
    <row r="162" spans="1:4" s="60" customFormat="1">
      <c r="A162" s="59"/>
      <c r="C162" s="61"/>
      <c r="D162" s="62"/>
    </row>
    <row r="163" spans="1:4" s="60" customFormat="1">
      <c r="A163" s="59"/>
      <c r="C163" s="61"/>
      <c r="D163" s="62"/>
    </row>
    <row r="164" spans="1:4" s="60" customFormat="1">
      <c r="A164" s="59"/>
      <c r="C164" s="61"/>
      <c r="D164" s="62"/>
    </row>
    <row r="165" spans="1:4" s="60" customFormat="1">
      <c r="A165" s="59"/>
      <c r="C165" s="61"/>
      <c r="D165" s="62"/>
    </row>
    <row r="166" spans="1:4" s="60" customFormat="1">
      <c r="A166" s="59"/>
      <c r="C166" s="61"/>
      <c r="D166" s="62"/>
    </row>
    <row r="167" spans="1:4" s="60" customFormat="1">
      <c r="A167" s="59"/>
      <c r="C167" s="61"/>
      <c r="D167" s="62"/>
    </row>
    <row r="168" spans="1:4" s="60" customFormat="1">
      <c r="A168" s="59"/>
      <c r="C168" s="61"/>
      <c r="D168" s="62"/>
    </row>
    <row r="169" spans="1:4" s="60" customFormat="1">
      <c r="A169" s="59"/>
      <c r="C169" s="61"/>
      <c r="D169" s="62"/>
    </row>
    <row r="170" spans="1:4" s="60" customFormat="1">
      <c r="A170" s="59"/>
      <c r="C170" s="61"/>
      <c r="D170" s="62"/>
    </row>
    <row r="171" spans="1:4" s="60" customFormat="1">
      <c r="A171" s="59"/>
      <c r="C171" s="61"/>
      <c r="D171" s="62"/>
    </row>
    <row r="172" spans="1:4" s="60" customFormat="1">
      <c r="A172" s="59"/>
      <c r="C172" s="61"/>
      <c r="D172" s="62"/>
    </row>
    <row r="173" spans="1:4" s="60" customFormat="1">
      <c r="A173" s="59"/>
      <c r="C173" s="61"/>
      <c r="D173" s="62"/>
    </row>
    <row r="174" spans="1:4" s="60" customFormat="1">
      <c r="A174" s="59"/>
      <c r="C174" s="61"/>
      <c r="D174" s="62"/>
    </row>
    <row r="175" spans="1:4" s="60" customFormat="1">
      <c r="A175" s="59"/>
      <c r="C175" s="61"/>
      <c r="D175" s="62"/>
    </row>
    <row r="176" spans="1:4" s="60" customFormat="1">
      <c r="A176" s="59"/>
      <c r="C176" s="61"/>
      <c r="D176" s="62"/>
    </row>
    <row r="177" spans="1:4" s="60" customFormat="1">
      <c r="A177" s="59"/>
      <c r="C177" s="61"/>
      <c r="D177" s="62"/>
    </row>
    <row r="178" spans="1:4" s="60" customFormat="1">
      <c r="A178" s="59"/>
      <c r="C178" s="61"/>
      <c r="D178" s="62"/>
    </row>
    <row r="179" spans="1:4" s="60" customFormat="1">
      <c r="A179" s="59"/>
      <c r="C179" s="61"/>
      <c r="D179" s="62"/>
    </row>
    <row r="180" spans="1:4" s="60" customFormat="1">
      <c r="A180" s="59"/>
      <c r="C180" s="61"/>
      <c r="D180" s="62"/>
    </row>
    <row r="181" spans="1:4" s="60" customFormat="1">
      <c r="A181" s="59"/>
      <c r="C181" s="61"/>
      <c r="D181" s="62"/>
    </row>
    <row r="182" spans="1:4" s="60" customFormat="1">
      <c r="A182" s="59"/>
      <c r="C182" s="61"/>
      <c r="D182" s="62"/>
    </row>
    <row r="183" spans="1:4" s="60" customFormat="1">
      <c r="A183" s="59"/>
      <c r="C183" s="61"/>
      <c r="D183" s="62"/>
    </row>
    <row r="184" spans="1:4" s="60" customFormat="1">
      <c r="A184" s="59"/>
      <c r="C184" s="61"/>
      <c r="D184" s="62"/>
    </row>
    <row r="185" spans="1:4" s="60" customFormat="1">
      <c r="A185" s="59"/>
      <c r="C185" s="61"/>
      <c r="D185" s="62"/>
    </row>
    <row r="186" spans="1:4" s="60" customFormat="1">
      <c r="A186" s="59"/>
      <c r="C186" s="61"/>
      <c r="D186" s="62"/>
    </row>
    <row r="187" spans="1:4" s="60" customFormat="1">
      <c r="A187" s="59"/>
      <c r="C187" s="61"/>
      <c r="D187" s="62"/>
    </row>
    <row r="188" spans="1:4" s="60" customFormat="1">
      <c r="A188" s="59"/>
      <c r="C188" s="61"/>
      <c r="D188" s="62"/>
    </row>
    <row r="189" spans="1:4" s="60" customFormat="1">
      <c r="A189" s="59"/>
      <c r="C189" s="61"/>
      <c r="D189" s="62"/>
    </row>
    <row r="190" spans="1:4" s="60" customFormat="1">
      <c r="A190" s="59"/>
      <c r="C190" s="61"/>
      <c r="D190" s="62"/>
    </row>
    <row r="191" spans="1:4" s="60" customFormat="1">
      <c r="A191" s="59"/>
      <c r="C191" s="61"/>
      <c r="D191" s="62"/>
    </row>
    <row r="192" spans="1:4" s="60" customFormat="1">
      <c r="A192" s="59"/>
      <c r="C192" s="61"/>
      <c r="D192" s="62"/>
    </row>
    <row r="193" spans="1:4" s="60" customFormat="1">
      <c r="A193" s="59"/>
      <c r="C193" s="61"/>
      <c r="D193" s="62"/>
    </row>
    <row r="194" spans="1:4" s="60" customFormat="1">
      <c r="A194" s="59"/>
      <c r="C194" s="61"/>
      <c r="D194" s="62"/>
    </row>
    <row r="195" spans="1:4" s="60" customFormat="1">
      <c r="A195" s="59"/>
      <c r="C195" s="61"/>
      <c r="D195" s="62"/>
    </row>
    <row r="196" spans="1:4" s="60" customFormat="1">
      <c r="A196" s="59"/>
      <c r="C196" s="61"/>
      <c r="D196" s="62"/>
    </row>
    <row r="197" spans="1:4" s="60" customFormat="1">
      <c r="A197" s="59"/>
      <c r="C197" s="61"/>
      <c r="D197" s="62"/>
    </row>
    <row r="198" spans="1:4" s="60" customFormat="1">
      <c r="A198" s="59"/>
      <c r="C198" s="61"/>
      <c r="D198" s="62"/>
    </row>
    <row r="199" spans="1:4" s="60" customFormat="1">
      <c r="A199" s="59"/>
      <c r="C199" s="61"/>
      <c r="D199" s="62"/>
    </row>
    <row r="200" spans="1:4" s="60" customFormat="1">
      <c r="A200" s="59"/>
      <c r="C200" s="61"/>
      <c r="D200" s="62"/>
    </row>
    <row r="201" spans="1:4" s="60" customFormat="1">
      <c r="A201" s="59"/>
      <c r="C201" s="61"/>
      <c r="D201" s="62"/>
    </row>
    <row r="202" spans="1:4" s="60" customFormat="1">
      <c r="A202" s="59"/>
      <c r="C202" s="61"/>
      <c r="D202" s="62"/>
    </row>
    <row r="203" spans="1:4" s="60" customFormat="1">
      <c r="A203" s="59"/>
      <c r="C203" s="61"/>
      <c r="D203" s="62"/>
    </row>
    <row r="204" spans="1:4" s="60" customFormat="1">
      <c r="A204" s="59"/>
      <c r="C204" s="61"/>
      <c r="D204" s="62"/>
    </row>
    <row r="205" spans="1:4" s="60" customFormat="1">
      <c r="A205" s="59"/>
      <c r="C205" s="61"/>
      <c r="D205" s="62"/>
    </row>
    <row r="206" spans="1:4" s="60" customFormat="1">
      <c r="A206" s="59"/>
      <c r="C206" s="61"/>
      <c r="D206" s="62"/>
    </row>
    <row r="207" spans="1:4" s="60" customFormat="1">
      <c r="A207" s="59"/>
      <c r="C207" s="61"/>
      <c r="D207" s="62"/>
    </row>
    <row r="208" spans="1:4" s="60" customFormat="1">
      <c r="A208" s="59"/>
      <c r="C208" s="61"/>
      <c r="D208" s="62"/>
    </row>
    <row r="209" spans="1:4" s="60" customFormat="1">
      <c r="A209" s="59"/>
      <c r="C209" s="61"/>
      <c r="D209" s="62"/>
    </row>
    <row r="210" spans="1:4" s="60" customFormat="1">
      <c r="A210" s="59"/>
      <c r="C210" s="61"/>
      <c r="D210" s="62"/>
    </row>
    <row r="211" spans="1:4" s="60" customFormat="1">
      <c r="A211" s="59"/>
      <c r="C211" s="61"/>
      <c r="D211" s="62"/>
    </row>
    <row r="212" spans="1:4" s="60" customFormat="1">
      <c r="A212" s="59"/>
      <c r="C212" s="61"/>
      <c r="D212" s="62"/>
    </row>
    <row r="213" spans="1:4" s="60" customFormat="1">
      <c r="A213" s="59"/>
      <c r="C213" s="61"/>
      <c r="D213" s="62"/>
    </row>
    <row r="214" spans="1:4" s="60" customFormat="1">
      <c r="A214" s="59"/>
      <c r="C214" s="61"/>
      <c r="D214" s="62"/>
    </row>
    <row r="215" spans="1:4" s="60" customFormat="1">
      <c r="A215" s="59"/>
      <c r="C215" s="61"/>
      <c r="D215" s="62"/>
    </row>
    <row r="216" spans="1:4" s="60" customFormat="1">
      <c r="A216" s="59"/>
      <c r="C216" s="61"/>
      <c r="D216" s="62"/>
    </row>
    <row r="217" spans="1:4" s="60" customFormat="1">
      <c r="A217" s="59"/>
      <c r="C217" s="61"/>
      <c r="D217" s="62"/>
    </row>
  </sheetData>
  <mergeCells count="15">
    <mergeCell ref="A1:C1"/>
    <mergeCell ref="H63:L64"/>
    <mergeCell ref="H60:L61"/>
    <mergeCell ref="B36:B38"/>
    <mergeCell ref="B41:B43"/>
    <mergeCell ref="B45:B47"/>
    <mergeCell ref="D50:E50"/>
    <mergeCell ref="I50:J50"/>
    <mergeCell ref="G56:N57"/>
    <mergeCell ref="B31:B33"/>
    <mergeCell ref="B13:B15"/>
    <mergeCell ref="B17:B18"/>
    <mergeCell ref="B21:B22"/>
    <mergeCell ref="B24:B25"/>
    <mergeCell ref="B27:B29"/>
  </mergeCells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FB2B2-8C6E-AE4E-989A-7E4D9EC24BF4}">
  <dimension ref="A1:N217"/>
  <sheetViews>
    <sheetView zoomScale="133" zoomScaleNormal="122" workbookViewId="0">
      <selection activeCell="E2" sqref="E2"/>
    </sheetView>
  </sheetViews>
  <sheetFormatPr baseColWidth="10" defaultRowHeight="14"/>
  <cols>
    <col min="1" max="1" width="10.83203125" style="3"/>
    <col min="2" max="2" width="53.5" style="2" customWidth="1"/>
    <col min="3" max="3" width="13.1640625" style="5" customWidth="1"/>
    <col min="4" max="4" width="12.5" style="4" customWidth="1"/>
    <col min="5" max="5" width="14.6640625" style="2" customWidth="1"/>
    <col min="6" max="6" width="12.5" style="2" customWidth="1"/>
    <col min="7" max="7" width="11.33203125" style="2" customWidth="1"/>
    <col min="8" max="8" width="25.33203125" style="2" customWidth="1"/>
    <col min="9" max="9" width="14.83203125" style="2" customWidth="1"/>
    <col min="10" max="10" width="14.33203125" style="2" customWidth="1"/>
    <col min="11" max="11" width="10.83203125" style="2"/>
    <col min="12" max="12" width="19.1640625" style="2" customWidth="1"/>
    <col min="13" max="13" width="17.33203125" style="2" customWidth="1"/>
    <col min="14" max="258" width="10.83203125" style="2"/>
    <col min="259" max="259" width="42" style="2" customWidth="1"/>
    <col min="260" max="262" width="10.83203125" style="2"/>
    <col min="263" max="263" width="15.33203125" style="2" customWidth="1"/>
    <col min="264" max="264" width="20.1640625" style="2" customWidth="1"/>
    <col min="265" max="265" width="14.83203125" style="2" customWidth="1"/>
    <col min="266" max="514" width="10.83203125" style="2"/>
    <col min="515" max="515" width="42" style="2" customWidth="1"/>
    <col min="516" max="518" width="10.83203125" style="2"/>
    <col min="519" max="519" width="15.33203125" style="2" customWidth="1"/>
    <col min="520" max="520" width="20.1640625" style="2" customWidth="1"/>
    <col min="521" max="521" width="14.83203125" style="2" customWidth="1"/>
    <col min="522" max="770" width="10.83203125" style="2"/>
    <col min="771" max="771" width="42" style="2" customWidth="1"/>
    <col min="772" max="774" width="10.83203125" style="2"/>
    <col min="775" max="775" width="15.33203125" style="2" customWidth="1"/>
    <col min="776" max="776" width="20.1640625" style="2" customWidth="1"/>
    <col min="777" max="777" width="14.83203125" style="2" customWidth="1"/>
    <col min="778" max="1026" width="10.83203125" style="2"/>
    <col min="1027" max="1027" width="42" style="2" customWidth="1"/>
    <col min="1028" max="1030" width="10.83203125" style="2"/>
    <col min="1031" max="1031" width="15.33203125" style="2" customWidth="1"/>
    <col min="1032" max="1032" width="20.1640625" style="2" customWidth="1"/>
    <col min="1033" max="1033" width="14.83203125" style="2" customWidth="1"/>
    <col min="1034" max="1282" width="10.83203125" style="2"/>
    <col min="1283" max="1283" width="42" style="2" customWidth="1"/>
    <col min="1284" max="1286" width="10.83203125" style="2"/>
    <col min="1287" max="1287" width="15.33203125" style="2" customWidth="1"/>
    <col min="1288" max="1288" width="20.1640625" style="2" customWidth="1"/>
    <col min="1289" max="1289" width="14.83203125" style="2" customWidth="1"/>
    <col min="1290" max="1538" width="10.83203125" style="2"/>
    <col min="1539" max="1539" width="42" style="2" customWidth="1"/>
    <col min="1540" max="1542" width="10.83203125" style="2"/>
    <col min="1543" max="1543" width="15.33203125" style="2" customWidth="1"/>
    <col min="1544" max="1544" width="20.1640625" style="2" customWidth="1"/>
    <col min="1545" max="1545" width="14.83203125" style="2" customWidth="1"/>
    <col min="1546" max="1794" width="10.83203125" style="2"/>
    <col min="1795" max="1795" width="42" style="2" customWidth="1"/>
    <col min="1796" max="1798" width="10.83203125" style="2"/>
    <col min="1799" max="1799" width="15.33203125" style="2" customWidth="1"/>
    <col min="1800" max="1800" width="20.1640625" style="2" customWidth="1"/>
    <col min="1801" max="1801" width="14.83203125" style="2" customWidth="1"/>
    <col min="1802" max="2050" width="10.83203125" style="2"/>
    <col min="2051" max="2051" width="42" style="2" customWidth="1"/>
    <col min="2052" max="2054" width="10.83203125" style="2"/>
    <col min="2055" max="2055" width="15.33203125" style="2" customWidth="1"/>
    <col min="2056" max="2056" width="20.1640625" style="2" customWidth="1"/>
    <col min="2057" max="2057" width="14.83203125" style="2" customWidth="1"/>
    <col min="2058" max="2306" width="10.83203125" style="2"/>
    <col min="2307" max="2307" width="42" style="2" customWidth="1"/>
    <col min="2308" max="2310" width="10.83203125" style="2"/>
    <col min="2311" max="2311" width="15.33203125" style="2" customWidth="1"/>
    <col min="2312" max="2312" width="20.1640625" style="2" customWidth="1"/>
    <col min="2313" max="2313" width="14.83203125" style="2" customWidth="1"/>
    <col min="2314" max="2562" width="10.83203125" style="2"/>
    <col min="2563" max="2563" width="42" style="2" customWidth="1"/>
    <col min="2564" max="2566" width="10.83203125" style="2"/>
    <col min="2567" max="2567" width="15.33203125" style="2" customWidth="1"/>
    <col min="2568" max="2568" width="20.1640625" style="2" customWidth="1"/>
    <col min="2569" max="2569" width="14.83203125" style="2" customWidth="1"/>
    <col min="2570" max="2818" width="10.83203125" style="2"/>
    <col min="2819" max="2819" width="42" style="2" customWidth="1"/>
    <col min="2820" max="2822" width="10.83203125" style="2"/>
    <col min="2823" max="2823" width="15.33203125" style="2" customWidth="1"/>
    <col min="2824" max="2824" width="20.1640625" style="2" customWidth="1"/>
    <col min="2825" max="2825" width="14.83203125" style="2" customWidth="1"/>
    <col min="2826" max="3074" width="10.83203125" style="2"/>
    <col min="3075" max="3075" width="42" style="2" customWidth="1"/>
    <col min="3076" max="3078" width="10.83203125" style="2"/>
    <col min="3079" max="3079" width="15.33203125" style="2" customWidth="1"/>
    <col min="3080" max="3080" width="20.1640625" style="2" customWidth="1"/>
    <col min="3081" max="3081" width="14.83203125" style="2" customWidth="1"/>
    <col min="3082" max="3330" width="10.83203125" style="2"/>
    <col min="3331" max="3331" width="42" style="2" customWidth="1"/>
    <col min="3332" max="3334" width="10.83203125" style="2"/>
    <col min="3335" max="3335" width="15.33203125" style="2" customWidth="1"/>
    <col min="3336" max="3336" width="20.1640625" style="2" customWidth="1"/>
    <col min="3337" max="3337" width="14.83203125" style="2" customWidth="1"/>
    <col min="3338" max="3586" width="10.83203125" style="2"/>
    <col min="3587" max="3587" width="42" style="2" customWidth="1"/>
    <col min="3588" max="3590" width="10.83203125" style="2"/>
    <col min="3591" max="3591" width="15.33203125" style="2" customWidth="1"/>
    <col min="3592" max="3592" width="20.1640625" style="2" customWidth="1"/>
    <col min="3593" max="3593" width="14.83203125" style="2" customWidth="1"/>
    <col min="3594" max="3842" width="10.83203125" style="2"/>
    <col min="3843" max="3843" width="42" style="2" customWidth="1"/>
    <col min="3844" max="3846" width="10.83203125" style="2"/>
    <col min="3847" max="3847" width="15.33203125" style="2" customWidth="1"/>
    <col min="3848" max="3848" width="20.1640625" style="2" customWidth="1"/>
    <col min="3849" max="3849" width="14.83203125" style="2" customWidth="1"/>
    <col min="3850" max="4098" width="10.83203125" style="2"/>
    <col min="4099" max="4099" width="42" style="2" customWidth="1"/>
    <col min="4100" max="4102" width="10.83203125" style="2"/>
    <col min="4103" max="4103" width="15.33203125" style="2" customWidth="1"/>
    <col min="4104" max="4104" width="20.1640625" style="2" customWidth="1"/>
    <col min="4105" max="4105" width="14.83203125" style="2" customWidth="1"/>
    <col min="4106" max="4354" width="10.83203125" style="2"/>
    <col min="4355" max="4355" width="42" style="2" customWidth="1"/>
    <col min="4356" max="4358" width="10.83203125" style="2"/>
    <col min="4359" max="4359" width="15.33203125" style="2" customWidth="1"/>
    <col min="4360" max="4360" width="20.1640625" style="2" customWidth="1"/>
    <col min="4361" max="4361" width="14.83203125" style="2" customWidth="1"/>
    <col min="4362" max="4610" width="10.83203125" style="2"/>
    <col min="4611" max="4611" width="42" style="2" customWidth="1"/>
    <col min="4612" max="4614" width="10.83203125" style="2"/>
    <col min="4615" max="4615" width="15.33203125" style="2" customWidth="1"/>
    <col min="4616" max="4616" width="20.1640625" style="2" customWidth="1"/>
    <col min="4617" max="4617" width="14.83203125" style="2" customWidth="1"/>
    <col min="4618" max="4866" width="10.83203125" style="2"/>
    <col min="4867" max="4867" width="42" style="2" customWidth="1"/>
    <col min="4868" max="4870" width="10.83203125" style="2"/>
    <col min="4871" max="4871" width="15.33203125" style="2" customWidth="1"/>
    <col min="4872" max="4872" width="20.1640625" style="2" customWidth="1"/>
    <col min="4873" max="4873" width="14.83203125" style="2" customWidth="1"/>
    <col min="4874" max="5122" width="10.83203125" style="2"/>
    <col min="5123" max="5123" width="42" style="2" customWidth="1"/>
    <col min="5124" max="5126" width="10.83203125" style="2"/>
    <col min="5127" max="5127" width="15.33203125" style="2" customWidth="1"/>
    <col min="5128" max="5128" width="20.1640625" style="2" customWidth="1"/>
    <col min="5129" max="5129" width="14.83203125" style="2" customWidth="1"/>
    <col min="5130" max="5378" width="10.83203125" style="2"/>
    <col min="5379" max="5379" width="42" style="2" customWidth="1"/>
    <col min="5380" max="5382" width="10.83203125" style="2"/>
    <col min="5383" max="5383" width="15.33203125" style="2" customWidth="1"/>
    <col min="5384" max="5384" width="20.1640625" style="2" customWidth="1"/>
    <col min="5385" max="5385" width="14.83203125" style="2" customWidth="1"/>
    <col min="5386" max="5634" width="10.83203125" style="2"/>
    <col min="5635" max="5635" width="42" style="2" customWidth="1"/>
    <col min="5636" max="5638" width="10.83203125" style="2"/>
    <col min="5639" max="5639" width="15.33203125" style="2" customWidth="1"/>
    <col min="5640" max="5640" width="20.1640625" style="2" customWidth="1"/>
    <col min="5641" max="5641" width="14.83203125" style="2" customWidth="1"/>
    <col min="5642" max="5890" width="10.83203125" style="2"/>
    <col min="5891" max="5891" width="42" style="2" customWidth="1"/>
    <col min="5892" max="5894" width="10.83203125" style="2"/>
    <col min="5895" max="5895" width="15.33203125" style="2" customWidth="1"/>
    <col min="5896" max="5896" width="20.1640625" style="2" customWidth="1"/>
    <col min="5897" max="5897" width="14.83203125" style="2" customWidth="1"/>
    <col min="5898" max="6146" width="10.83203125" style="2"/>
    <col min="6147" max="6147" width="42" style="2" customWidth="1"/>
    <col min="6148" max="6150" width="10.83203125" style="2"/>
    <col min="6151" max="6151" width="15.33203125" style="2" customWidth="1"/>
    <col min="6152" max="6152" width="20.1640625" style="2" customWidth="1"/>
    <col min="6153" max="6153" width="14.83203125" style="2" customWidth="1"/>
    <col min="6154" max="6402" width="10.83203125" style="2"/>
    <col min="6403" max="6403" width="42" style="2" customWidth="1"/>
    <col min="6404" max="6406" width="10.83203125" style="2"/>
    <col min="6407" max="6407" width="15.33203125" style="2" customWidth="1"/>
    <col min="6408" max="6408" width="20.1640625" style="2" customWidth="1"/>
    <col min="6409" max="6409" width="14.83203125" style="2" customWidth="1"/>
    <col min="6410" max="6658" width="10.83203125" style="2"/>
    <col min="6659" max="6659" width="42" style="2" customWidth="1"/>
    <col min="6660" max="6662" width="10.83203125" style="2"/>
    <col min="6663" max="6663" width="15.33203125" style="2" customWidth="1"/>
    <col min="6664" max="6664" width="20.1640625" style="2" customWidth="1"/>
    <col min="6665" max="6665" width="14.83203125" style="2" customWidth="1"/>
    <col min="6666" max="6914" width="10.83203125" style="2"/>
    <col min="6915" max="6915" width="42" style="2" customWidth="1"/>
    <col min="6916" max="6918" width="10.83203125" style="2"/>
    <col min="6919" max="6919" width="15.33203125" style="2" customWidth="1"/>
    <col min="6920" max="6920" width="20.1640625" style="2" customWidth="1"/>
    <col min="6921" max="6921" width="14.83203125" style="2" customWidth="1"/>
    <col min="6922" max="7170" width="10.83203125" style="2"/>
    <col min="7171" max="7171" width="42" style="2" customWidth="1"/>
    <col min="7172" max="7174" width="10.83203125" style="2"/>
    <col min="7175" max="7175" width="15.33203125" style="2" customWidth="1"/>
    <col min="7176" max="7176" width="20.1640625" style="2" customWidth="1"/>
    <col min="7177" max="7177" width="14.83203125" style="2" customWidth="1"/>
    <col min="7178" max="7426" width="10.83203125" style="2"/>
    <col min="7427" max="7427" width="42" style="2" customWidth="1"/>
    <col min="7428" max="7430" width="10.83203125" style="2"/>
    <col min="7431" max="7431" width="15.33203125" style="2" customWidth="1"/>
    <col min="7432" max="7432" width="20.1640625" style="2" customWidth="1"/>
    <col min="7433" max="7433" width="14.83203125" style="2" customWidth="1"/>
    <col min="7434" max="7682" width="10.83203125" style="2"/>
    <col min="7683" max="7683" width="42" style="2" customWidth="1"/>
    <col min="7684" max="7686" width="10.83203125" style="2"/>
    <col min="7687" max="7687" width="15.33203125" style="2" customWidth="1"/>
    <col min="7688" max="7688" width="20.1640625" style="2" customWidth="1"/>
    <col min="7689" max="7689" width="14.83203125" style="2" customWidth="1"/>
    <col min="7690" max="7938" width="10.83203125" style="2"/>
    <col min="7939" max="7939" width="42" style="2" customWidth="1"/>
    <col min="7940" max="7942" width="10.83203125" style="2"/>
    <col min="7943" max="7943" width="15.33203125" style="2" customWidth="1"/>
    <col min="7944" max="7944" width="20.1640625" style="2" customWidth="1"/>
    <col min="7945" max="7945" width="14.83203125" style="2" customWidth="1"/>
    <col min="7946" max="8194" width="10.83203125" style="2"/>
    <col min="8195" max="8195" width="42" style="2" customWidth="1"/>
    <col min="8196" max="8198" width="10.83203125" style="2"/>
    <col min="8199" max="8199" width="15.33203125" style="2" customWidth="1"/>
    <col min="8200" max="8200" width="20.1640625" style="2" customWidth="1"/>
    <col min="8201" max="8201" width="14.83203125" style="2" customWidth="1"/>
    <col min="8202" max="8450" width="10.83203125" style="2"/>
    <col min="8451" max="8451" width="42" style="2" customWidth="1"/>
    <col min="8452" max="8454" width="10.83203125" style="2"/>
    <col min="8455" max="8455" width="15.33203125" style="2" customWidth="1"/>
    <col min="8456" max="8456" width="20.1640625" style="2" customWidth="1"/>
    <col min="8457" max="8457" width="14.83203125" style="2" customWidth="1"/>
    <col min="8458" max="8706" width="10.83203125" style="2"/>
    <col min="8707" max="8707" width="42" style="2" customWidth="1"/>
    <col min="8708" max="8710" width="10.83203125" style="2"/>
    <col min="8711" max="8711" width="15.33203125" style="2" customWidth="1"/>
    <col min="8712" max="8712" width="20.1640625" style="2" customWidth="1"/>
    <col min="8713" max="8713" width="14.83203125" style="2" customWidth="1"/>
    <col min="8714" max="8962" width="10.83203125" style="2"/>
    <col min="8963" max="8963" width="42" style="2" customWidth="1"/>
    <col min="8964" max="8966" width="10.83203125" style="2"/>
    <col min="8967" max="8967" width="15.33203125" style="2" customWidth="1"/>
    <col min="8968" max="8968" width="20.1640625" style="2" customWidth="1"/>
    <col min="8969" max="8969" width="14.83203125" style="2" customWidth="1"/>
    <col min="8970" max="9218" width="10.83203125" style="2"/>
    <col min="9219" max="9219" width="42" style="2" customWidth="1"/>
    <col min="9220" max="9222" width="10.83203125" style="2"/>
    <col min="9223" max="9223" width="15.33203125" style="2" customWidth="1"/>
    <col min="9224" max="9224" width="20.1640625" style="2" customWidth="1"/>
    <col min="9225" max="9225" width="14.83203125" style="2" customWidth="1"/>
    <col min="9226" max="9474" width="10.83203125" style="2"/>
    <col min="9475" max="9475" width="42" style="2" customWidth="1"/>
    <col min="9476" max="9478" width="10.83203125" style="2"/>
    <col min="9479" max="9479" width="15.33203125" style="2" customWidth="1"/>
    <col min="9480" max="9480" width="20.1640625" style="2" customWidth="1"/>
    <col min="9481" max="9481" width="14.83203125" style="2" customWidth="1"/>
    <col min="9482" max="9730" width="10.83203125" style="2"/>
    <col min="9731" max="9731" width="42" style="2" customWidth="1"/>
    <col min="9732" max="9734" width="10.83203125" style="2"/>
    <col min="9735" max="9735" width="15.33203125" style="2" customWidth="1"/>
    <col min="9736" max="9736" width="20.1640625" style="2" customWidth="1"/>
    <col min="9737" max="9737" width="14.83203125" style="2" customWidth="1"/>
    <col min="9738" max="9986" width="10.83203125" style="2"/>
    <col min="9987" max="9987" width="42" style="2" customWidth="1"/>
    <col min="9988" max="9990" width="10.83203125" style="2"/>
    <col min="9991" max="9991" width="15.33203125" style="2" customWidth="1"/>
    <col min="9992" max="9992" width="20.1640625" style="2" customWidth="1"/>
    <col min="9993" max="9993" width="14.83203125" style="2" customWidth="1"/>
    <col min="9994" max="10242" width="10.83203125" style="2"/>
    <col min="10243" max="10243" width="42" style="2" customWidth="1"/>
    <col min="10244" max="10246" width="10.83203125" style="2"/>
    <col min="10247" max="10247" width="15.33203125" style="2" customWidth="1"/>
    <col min="10248" max="10248" width="20.1640625" style="2" customWidth="1"/>
    <col min="10249" max="10249" width="14.83203125" style="2" customWidth="1"/>
    <col min="10250" max="10498" width="10.83203125" style="2"/>
    <col min="10499" max="10499" width="42" style="2" customWidth="1"/>
    <col min="10500" max="10502" width="10.83203125" style="2"/>
    <col min="10503" max="10503" width="15.33203125" style="2" customWidth="1"/>
    <col min="10504" max="10504" width="20.1640625" style="2" customWidth="1"/>
    <col min="10505" max="10505" width="14.83203125" style="2" customWidth="1"/>
    <col min="10506" max="10754" width="10.83203125" style="2"/>
    <col min="10755" max="10755" width="42" style="2" customWidth="1"/>
    <col min="10756" max="10758" width="10.83203125" style="2"/>
    <col min="10759" max="10759" width="15.33203125" style="2" customWidth="1"/>
    <col min="10760" max="10760" width="20.1640625" style="2" customWidth="1"/>
    <col min="10761" max="10761" width="14.83203125" style="2" customWidth="1"/>
    <col min="10762" max="11010" width="10.83203125" style="2"/>
    <col min="11011" max="11011" width="42" style="2" customWidth="1"/>
    <col min="11012" max="11014" width="10.83203125" style="2"/>
    <col min="11015" max="11015" width="15.33203125" style="2" customWidth="1"/>
    <col min="11016" max="11016" width="20.1640625" style="2" customWidth="1"/>
    <col min="11017" max="11017" width="14.83203125" style="2" customWidth="1"/>
    <col min="11018" max="11266" width="10.83203125" style="2"/>
    <col min="11267" max="11267" width="42" style="2" customWidth="1"/>
    <col min="11268" max="11270" width="10.83203125" style="2"/>
    <col min="11271" max="11271" width="15.33203125" style="2" customWidth="1"/>
    <col min="11272" max="11272" width="20.1640625" style="2" customWidth="1"/>
    <col min="11273" max="11273" width="14.83203125" style="2" customWidth="1"/>
    <col min="11274" max="11522" width="10.83203125" style="2"/>
    <col min="11523" max="11523" width="42" style="2" customWidth="1"/>
    <col min="11524" max="11526" width="10.83203125" style="2"/>
    <col min="11527" max="11527" width="15.33203125" style="2" customWidth="1"/>
    <col min="11528" max="11528" width="20.1640625" style="2" customWidth="1"/>
    <col min="11529" max="11529" width="14.83203125" style="2" customWidth="1"/>
    <col min="11530" max="11778" width="10.83203125" style="2"/>
    <col min="11779" max="11779" width="42" style="2" customWidth="1"/>
    <col min="11780" max="11782" width="10.83203125" style="2"/>
    <col min="11783" max="11783" width="15.33203125" style="2" customWidth="1"/>
    <col min="11784" max="11784" width="20.1640625" style="2" customWidth="1"/>
    <col min="11785" max="11785" width="14.83203125" style="2" customWidth="1"/>
    <col min="11786" max="12034" width="10.83203125" style="2"/>
    <col min="12035" max="12035" width="42" style="2" customWidth="1"/>
    <col min="12036" max="12038" width="10.83203125" style="2"/>
    <col min="12039" max="12039" width="15.33203125" style="2" customWidth="1"/>
    <col min="12040" max="12040" width="20.1640625" style="2" customWidth="1"/>
    <col min="12041" max="12041" width="14.83203125" style="2" customWidth="1"/>
    <col min="12042" max="12290" width="10.83203125" style="2"/>
    <col min="12291" max="12291" width="42" style="2" customWidth="1"/>
    <col min="12292" max="12294" width="10.83203125" style="2"/>
    <col min="12295" max="12295" width="15.33203125" style="2" customWidth="1"/>
    <col min="12296" max="12296" width="20.1640625" style="2" customWidth="1"/>
    <col min="12297" max="12297" width="14.83203125" style="2" customWidth="1"/>
    <col min="12298" max="12546" width="10.83203125" style="2"/>
    <col min="12547" max="12547" width="42" style="2" customWidth="1"/>
    <col min="12548" max="12550" width="10.83203125" style="2"/>
    <col min="12551" max="12551" width="15.33203125" style="2" customWidth="1"/>
    <col min="12552" max="12552" width="20.1640625" style="2" customWidth="1"/>
    <col min="12553" max="12553" width="14.83203125" style="2" customWidth="1"/>
    <col min="12554" max="12802" width="10.83203125" style="2"/>
    <col min="12803" max="12803" width="42" style="2" customWidth="1"/>
    <col min="12804" max="12806" width="10.83203125" style="2"/>
    <col min="12807" max="12807" width="15.33203125" style="2" customWidth="1"/>
    <col min="12808" max="12808" width="20.1640625" style="2" customWidth="1"/>
    <col min="12809" max="12809" width="14.83203125" style="2" customWidth="1"/>
    <col min="12810" max="13058" width="10.83203125" style="2"/>
    <col min="13059" max="13059" width="42" style="2" customWidth="1"/>
    <col min="13060" max="13062" width="10.83203125" style="2"/>
    <col min="13063" max="13063" width="15.33203125" style="2" customWidth="1"/>
    <col min="13064" max="13064" width="20.1640625" style="2" customWidth="1"/>
    <col min="13065" max="13065" width="14.83203125" style="2" customWidth="1"/>
    <col min="13066" max="13314" width="10.83203125" style="2"/>
    <col min="13315" max="13315" width="42" style="2" customWidth="1"/>
    <col min="13316" max="13318" width="10.83203125" style="2"/>
    <col min="13319" max="13319" width="15.33203125" style="2" customWidth="1"/>
    <col min="13320" max="13320" width="20.1640625" style="2" customWidth="1"/>
    <col min="13321" max="13321" width="14.83203125" style="2" customWidth="1"/>
    <col min="13322" max="13570" width="10.83203125" style="2"/>
    <col min="13571" max="13571" width="42" style="2" customWidth="1"/>
    <col min="13572" max="13574" width="10.83203125" style="2"/>
    <col min="13575" max="13575" width="15.33203125" style="2" customWidth="1"/>
    <col min="13576" max="13576" width="20.1640625" style="2" customWidth="1"/>
    <col min="13577" max="13577" width="14.83203125" style="2" customWidth="1"/>
    <col min="13578" max="13826" width="10.83203125" style="2"/>
    <col min="13827" max="13827" width="42" style="2" customWidth="1"/>
    <col min="13828" max="13830" width="10.83203125" style="2"/>
    <col min="13831" max="13831" width="15.33203125" style="2" customWidth="1"/>
    <col min="13832" max="13832" width="20.1640625" style="2" customWidth="1"/>
    <col min="13833" max="13833" width="14.83203125" style="2" customWidth="1"/>
    <col min="13834" max="14082" width="10.83203125" style="2"/>
    <col min="14083" max="14083" width="42" style="2" customWidth="1"/>
    <col min="14084" max="14086" width="10.83203125" style="2"/>
    <col min="14087" max="14087" width="15.33203125" style="2" customWidth="1"/>
    <col min="14088" max="14088" width="20.1640625" style="2" customWidth="1"/>
    <col min="14089" max="14089" width="14.83203125" style="2" customWidth="1"/>
    <col min="14090" max="14338" width="10.83203125" style="2"/>
    <col min="14339" max="14339" width="42" style="2" customWidth="1"/>
    <col min="14340" max="14342" width="10.83203125" style="2"/>
    <col min="14343" max="14343" width="15.33203125" style="2" customWidth="1"/>
    <col min="14344" max="14344" width="20.1640625" style="2" customWidth="1"/>
    <col min="14345" max="14345" width="14.83203125" style="2" customWidth="1"/>
    <col min="14346" max="14594" width="10.83203125" style="2"/>
    <col min="14595" max="14595" width="42" style="2" customWidth="1"/>
    <col min="14596" max="14598" width="10.83203125" style="2"/>
    <col min="14599" max="14599" width="15.33203125" style="2" customWidth="1"/>
    <col min="14600" max="14600" width="20.1640625" style="2" customWidth="1"/>
    <col min="14601" max="14601" width="14.83203125" style="2" customWidth="1"/>
    <col min="14602" max="14850" width="10.83203125" style="2"/>
    <col min="14851" max="14851" width="42" style="2" customWidth="1"/>
    <col min="14852" max="14854" width="10.83203125" style="2"/>
    <col min="14855" max="14855" width="15.33203125" style="2" customWidth="1"/>
    <col min="14856" max="14856" width="20.1640625" style="2" customWidth="1"/>
    <col min="14857" max="14857" width="14.83203125" style="2" customWidth="1"/>
    <col min="14858" max="15106" width="10.83203125" style="2"/>
    <col min="15107" max="15107" width="42" style="2" customWidth="1"/>
    <col min="15108" max="15110" width="10.83203125" style="2"/>
    <col min="15111" max="15111" width="15.33203125" style="2" customWidth="1"/>
    <col min="15112" max="15112" width="20.1640625" style="2" customWidth="1"/>
    <col min="15113" max="15113" width="14.83203125" style="2" customWidth="1"/>
    <col min="15114" max="15362" width="10.83203125" style="2"/>
    <col min="15363" max="15363" width="42" style="2" customWidth="1"/>
    <col min="15364" max="15366" width="10.83203125" style="2"/>
    <col min="15367" max="15367" width="15.33203125" style="2" customWidth="1"/>
    <col min="15368" max="15368" width="20.1640625" style="2" customWidth="1"/>
    <col min="15369" max="15369" width="14.83203125" style="2" customWidth="1"/>
    <col min="15370" max="15618" width="10.83203125" style="2"/>
    <col min="15619" max="15619" width="42" style="2" customWidth="1"/>
    <col min="15620" max="15622" width="10.83203125" style="2"/>
    <col min="15623" max="15623" width="15.33203125" style="2" customWidth="1"/>
    <col min="15624" max="15624" width="20.1640625" style="2" customWidth="1"/>
    <col min="15625" max="15625" width="14.83203125" style="2" customWidth="1"/>
    <col min="15626" max="15874" width="10.83203125" style="2"/>
    <col min="15875" max="15875" width="42" style="2" customWidth="1"/>
    <col min="15876" max="15878" width="10.83203125" style="2"/>
    <col min="15879" max="15879" width="15.33203125" style="2" customWidth="1"/>
    <col min="15880" max="15880" width="20.1640625" style="2" customWidth="1"/>
    <col min="15881" max="15881" width="14.83203125" style="2" customWidth="1"/>
    <col min="15882" max="16130" width="10.83203125" style="2"/>
    <col min="16131" max="16131" width="42" style="2" customWidth="1"/>
    <col min="16132" max="16134" width="10.83203125" style="2"/>
    <col min="16135" max="16135" width="15.33203125" style="2" customWidth="1"/>
    <col min="16136" max="16136" width="20.1640625" style="2" customWidth="1"/>
    <col min="16137" max="16137" width="14.83203125" style="2" customWidth="1"/>
    <col min="16138" max="16384" width="10.83203125" style="2"/>
  </cols>
  <sheetData>
    <row r="1" spans="1:12" s="57" customFormat="1" ht="31" customHeight="1">
      <c r="A1" s="112" t="s">
        <v>68</v>
      </c>
      <c r="B1" s="112"/>
      <c r="C1" s="112"/>
      <c r="D1" s="58" t="s">
        <v>69</v>
      </c>
      <c r="E1" s="58">
        <v>2024</v>
      </c>
      <c r="F1" s="58"/>
      <c r="H1" s="56" t="s">
        <v>71</v>
      </c>
      <c r="I1" s="56" t="s">
        <v>54</v>
      </c>
    </row>
    <row r="2" spans="1:12" s="60" customFormat="1">
      <c r="A2" s="59"/>
      <c r="C2" s="61"/>
      <c r="D2" s="62"/>
    </row>
    <row r="3" spans="1:12" s="60" customFormat="1">
      <c r="A3" s="59">
        <v>1</v>
      </c>
      <c r="B3" s="63" t="s">
        <v>5</v>
      </c>
      <c r="C3" s="61"/>
      <c r="D3" s="64" t="s">
        <v>6</v>
      </c>
      <c r="E3" s="64" t="s">
        <v>7</v>
      </c>
      <c r="F3" s="65"/>
      <c r="G3" s="65" t="s">
        <v>8</v>
      </c>
      <c r="H3" s="65"/>
      <c r="I3" s="65"/>
      <c r="J3" s="65"/>
      <c r="K3" s="65"/>
      <c r="L3" s="65"/>
    </row>
    <row r="4" spans="1:12" s="60" customFormat="1">
      <c r="A4" s="59"/>
      <c r="C4" s="61"/>
      <c r="D4" s="6"/>
      <c r="E4" s="6"/>
      <c r="F4" s="62"/>
      <c r="G4" s="62">
        <v>183</v>
      </c>
    </row>
    <row r="5" spans="1:12" s="60" customFormat="1">
      <c r="A5" s="59"/>
      <c r="C5" s="61"/>
      <c r="D5" s="62"/>
    </row>
    <row r="6" spans="1:12" s="60" customFormat="1">
      <c r="A6" s="59"/>
      <c r="B6" s="66"/>
      <c r="C6" s="67"/>
      <c r="D6" s="62"/>
    </row>
    <row r="7" spans="1:12" s="60" customFormat="1">
      <c r="A7" s="59">
        <v>2</v>
      </c>
      <c r="B7" s="63" t="s">
        <v>9</v>
      </c>
      <c r="C7" s="61"/>
      <c r="D7" s="64" t="s">
        <v>10</v>
      </c>
      <c r="E7" s="64" t="s">
        <v>7</v>
      </c>
      <c r="F7" s="65"/>
    </row>
    <row r="8" spans="1:12" s="60" customFormat="1">
      <c r="A8" s="59"/>
      <c r="B8" s="63" t="s">
        <v>11</v>
      </c>
      <c r="C8" s="61"/>
      <c r="D8" s="6"/>
      <c r="E8" s="6"/>
      <c r="F8" s="62"/>
    </row>
    <row r="9" spans="1:12" s="60" customFormat="1">
      <c r="A9" s="59"/>
      <c r="C9" s="61"/>
      <c r="D9" s="62"/>
      <c r="H9" s="69"/>
    </row>
    <row r="10" spans="1:12" s="60" customFormat="1">
      <c r="A10" s="59"/>
      <c r="C10" s="61"/>
      <c r="D10" s="62"/>
    </row>
    <row r="11" spans="1:12" s="60" customFormat="1">
      <c r="A11" s="59">
        <v>3</v>
      </c>
      <c r="B11" s="63" t="s">
        <v>12</v>
      </c>
      <c r="C11" s="61"/>
      <c r="D11" s="62"/>
    </row>
    <row r="12" spans="1:12" s="60" customFormat="1">
      <c r="A12" s="59"/>
      <c r="C12" s="61"/>
      <c r="D12" s="62"/>
    </row>
    <row r="13" spans="1:12" s="60" customFormat="1">
      <c r="A13" s="59" t="s">
        <v>13</v>
      </c>
      <c r="B13" s="114" t="s">
        <v>14</v>
      </c>
      <c r="C13" s="61"/>
      <c r="D13" s="6" t="s">
        <v>10</v>
      </c>
      <c r="E13" s="6" t="s">
        <v>7</v>
      </c>
      <c r="F13" s="62"/>
    </row>
    <row r="14" spans="1:12" s="60" customFormat="1">
      <c r="A14" s="59"/>
      <c r="B14" s="114"/>
      <c r="C14" s="61"/>
      <c r="D14" s="6"/>
      <c r="E14" s="6"/>
      <c r="F14" s="62"/>
    </row>
    <row r="15" spans="1:12" s="60" customFormat="1">
      <c r="A15" s="59"/>
      <c r="B15" s="114"/>
      <c r="C15" s="61"/>
      <c r="D15" s="62"/>
    </row>
    <row r="16" spans="1:12" s="60" customFormat="1">
      <c r="A16" s="59"/>
      <c r="B16" s="61"/>
      <c r="C16" s="61"/>
      <c r="D16" s="62"/>
    </row>
    <row r="17" spans="1:10" s="60" customFormat="1" ht="13" customHeight="1">
      <c r="A17" s="59" t="s">
        <v>15</v>
      </c>
      <c r="B17" s="123" t="s">
        <v>16</v>
      </c>
      <c r="C17" s="61"/>
      <c r="D17" s="6" t="s">
        <v>10</v>
      </c>
      <c r="E17" s="6" t="s">
        <v>7</v>
      </c>
      <c r="F17" s="62"/>
    </row>
    <row r="18" spans="1:10" s="60" customFormat="1">
      <c r="A18" s="59"/>
      <c r="B18" s="123"/>
      <c r="C18" s="61"/>
      <c r="D18" s="6"/>
      <c r="E18" s="6"/>
      <c r="F18" s="62"/>
      <c r="G18" s="70"/>
    </row>
    <row r="19" spans="1:10" s="60" customFormat="1">
      <c r="A19" s="59"/>
      <c r="B19" s="91"/>
      <c r="C19" s="61"/>
      <c r="D19" s="62"/>
      <c r="G19" s="63"/>
    </row>
    <row r="20" spans="1:10" s="60" customFormat="1">
      <c r="A20" s="59"/>
      <c r="B20" s="61"/>
      <c r="C20" s="61"/>
      <c r="D20" s="62"/>
      <c r="G20" s="63"/>
    </row>
    <row r="21" spans="1:10" s="60" customFormat="1">
      <c r="A21" s="59" t="s">
        <v>17</v>
      </c>
      <c r="B21" s="114" t="s">
        <v>18</v>
      </c>
      <c r="C21" s="61"/>
      <c r="D21" s="6" t="s">
        <v>10</v>
      </c>
      <c r="E21" s="6" t="s">
        <v>7</v>
      </c>
      <c r="F21" s="62"/>
      <c r="G21" s="63"/>
    </row>
    <row r="22" spans="1:10" s="60" customFormat="1">
      <c r="A22" s="59"/>
      <c r="B22" s="114"/>
      <c r="C22" s="61"/>
      <c r="D22" s="6"/>
      <c r="E22" s="6"/>
      <c r="F22" s="62"/>
      <c r="G22" s="63"/>
    </row>
    <row r="23" spans="1:10" s="60" customFormat="1">
      <c r="A23" s="59"/>
      <c r="B23" s="61"/>
      <c r="C23" s="61"/>
      <c r="D23" s="62"/>
      <c r="G23" s="63"/>
    </row>
    <row r="24" spans="1:10" s="60" customFormat="1">
      <c r="A24" s="59" t="s">
        <v>19</v>
      </c>
      <c r="B24" s="114" t="s">
        <v>20</v>
      </c>
      <c r="C24" s="61"/>
      <c r="D24" s="6" t="s">
        <v>10</v>
      </c>
      <c r="E24" s="6" t="s">
        <v>7</v>
      </c>
      <c r="F24" s="62"/>
      <c r="G24" s="63"/>
    </row>
    <row r="25" spans="1:10" s="60" customFormat="1">
      <c r="A25" s="59"/>
      <c r="B25" s="114"/>
      <c r="C25" s="61"/>
      <c r="D25" s="6"/>
      <c r="E25" s="6"/>
      <c r="F25" s="62"/>
      <c r="G25" s="70"/>
    </row>
    <row r="26" spans="1:10" s="60" customFormat="1">
      <c r="A26" s="59"/>
      <c r="B26" s="61"/>
      <c r="C26" s="61"/>
      <c r="D26" s="62"/>
      <c r="G26" s="63"/>
    </row>
    <row r="27" spans="1:10" s="60" customFormat="1">
      <c r="A27" s="59" t="s">
        <v>21</v>
      </c>
      <c r="B27" s="114" t="s">
        <v>70</v>
      </c>
      <c r="C27" s="61"/>
      <c r="D27" s="6" t="s">
        <v>10</v>
      </c>
      <c r="E27" s="6" t="s">
        <v>7</v>
      </c>
      <c r="F27" s="62"/>
    </row>
    <row r="28" spans="1:10" s="60" customFormat="1">
      <c r="A28" s="59"/>
      <c r="B28" s="114"/>
      <c r="C28" s="61"/>
      <c r="D28" s="6"/>
      <c r="E28" s="6"/>
      <c r="F28" s="62"/>
    </row>
    <row r="29" spans="1:10" s="60" customFormat="1">
      <c r="A29" s="59"/>
      <c r="B29" s="114"/>
      <c r="C29" s="61"/>
      <c r="D29" s="62"/>
    </row>
    <row r="30" spans="1:10" s="60" customFormat="1">
      <c r="A30" s="59"/>
      <c r="B30" s="61"/>
      <c r="C30" s="61"/>
      <c r="D30" s="62"/>
    </row>
    <row r="31" spans="1:10" s="60" customFormat="1" ht="13" customHeight="1">
      <c r="B31" s="123" t="s">
        <v>23</v>
      </c>
      <c r="C31" s="61"/>
      <c r="D31" s="6" t="s">
        <v>10</v>
      </c>
      <c r="E31" s="6" t="s">
        <v>7</v>
      </c>
      <c r="F31" s="62"/>
      <c r="H31" s="63" t="s">
        <v>24</v>
      </c>
    </row>
    <row r="32" spans="1:10" s="60" customFormat="1">
      <c r="A32" s="59" t="s">
        <v>22</v>
      </c>
      <c r="B32" s="123"/>
      <c r="C32" s="61"/>
      <c r="D32" s="6"/>
      <c r="E32" s="6"/>
      <c r="F32" s="62"/>
      <c r="H32" s="71" t="str">
        <f>I1</f>
        <v>ESPAÑA</v>
      </c>
      <c r="I32" s="60" t="s">
        <v>25</v>
      </c>
      <c r="J32" s="60" t="s">
        <v>26</v>
      </c>
    </row>
    <row r="33" spans="1:13" s="60" customFormat="1">
      <c r="A33" s="59"/>
      <c r="B33" s="123"/>
      <c r="C33" s="61"/>
      <c r="D33" s="62"/>
    </row>
    <row r="34" spans="1:13" s="60" customFormat="1">
      <c r="A34" s="59"/>
      <c r="C34" s="61"/>
      <c r="D34" s="62"/>
    </row>
    <row r="35" spans="1:13" s="60" customFormat="1">
      <c r="A35" s="59"/>
      <c r="C35" s="61"/>
      <c r="D35" s="62"/>
    </row>
    <row r="36" spans="1:13" s="60" customFormat="1">
      <c r="A36" s="59"/>
      <c r="B36" s="115" t="s">
        <v>27</v>
      </c>
      <c r="C36" s="61"/>
      <c r="D36" s="62"/>
    </row>
    <row r="37" spans="1:13" s="60" customFormat="1">
      <c r="A37" s="59"/>
      <c r="B37" s="115"/>
      <c r="C37" s="61"/>
      <c r="D37" s="62"/>
    </row>
    <row r="38" spans="1:13" s="60" customFormat="1">
      <c r="A38" s="59"/>
      <c r="B38" s="115"/>
      <c r="C38" s="61"/>
      <c r="D38" s="62"/>
    </row>
    <row r="39" spans="1:13" s="60" customFormat="1">
      <c r="A39" s="59"/>
      <c r="C39" s="61"/>
      <c r="D39" s="62"/>
    </row>
    <row r="40" spans="1:13" s="60" customFormat="1">
      <c r="A40" s="59"/>
      <c r="C40" s="61"/>
      <c r="D40" s="62"/>
    </row>
    <row r="41" spans="1:13" s="60" customFormat="1">
      <c r="A41" s="59">
        <v>1</v>
      </c>
      <c r="B41" s="114" t="s">
        <v>28</v>
      </c>
      <c r="C41" s="61"/>
      <c r="D41" s="6" t="s">
        <v>10</v>
      </c>
      <c r="E41" s="6" t="s">
        <v>7</v>
      </c>
      <c r="F41" s="62"/>
    </row>
    <row r="42" spans="1:13" s="60" customFormat="1">
      <c r="A42" s="59"/>
      <c r="B42" s="114"/>
      <c r="C42" s="61"/>
      <c r="D42" s="6"/>
      <c r="E42" s="6"/>
      <c r="F42" s="62"/>
      <c r="G42" s="63" t="s">
        <v>39</v>
      </c>
    </row>
    <row r="43" spans="1:13" s="60" customFormat="1">
      <c r="A43" s="59"/>
      <c r="B43" s="114"/>
      <c r="C43" s="61"/>
      <c r="D43" s="62"/>
    </row>
    <row r="44" spans="1:13" s="60" customFormat="1">
      <c r="A44" s="59"/>
      <c r="B44" s="61"/>
      <c r="C44" s="61"/>
      <c r="D44" s="62"/>
    </row>
    <row r="45" spans="1:13" s="60" customFormat="1">
      <c r="A45" s="59">
        <v>2</v>
      </c>
      <c r="B45" s="114" t="s">
        <v>29</v>
      </c>
      <c r="C45" s="61"/>
      <c r="D45" s="6" t="s">
        <v>10</v>
      </c>
      <c r="E45" s="6" t="s">
        <v>7</v>
      </c>
      <c r="F45" s="62"/>
    </row>
    <row r="46" spans="1:13" s="60" customFormat="1">
      <c r="A46" s="59"/>
      <c r="B46" s="114"/>
      <c r="C46" s="61"/>
      <c r="D46" s="6"/>
      <c r="E46" s="6"/>
      <c r="F46" s="62"/>
      <c r="G46" s="63" t="s">
        <v>39</v>
      </c>
      <c r="M46" s="63" t="s">
        <v>44</v>
      </c>
    </row>
    <row r="47" spans="1:13" s="60" customFormat="1">
      <c r="A47" s="59"/>
      <c r="B47" s="114"/>
      <c r="C47" s="61"/>
      <c r="D47" s="62"/>
      <c r="M47" s="63" t="s">
        <v>43</v>
      </c>
    </row>
    <row r="48" spans="1:13" s="60" customFormat="1">
      <c r="A48" s="59"/>
      <c r="C48" s="61"/>
      <c r="D48" s="62"/>
    </row>
    <row r="49" spans="1:14" s="60" customFormat="1" ht="18">
      <c r="A49" s="59"/>
      <c r="C49" s="61"/>
      <c r="D49" s="62"/>
      <c r="M49" s="72">
        <f>70000000</f>
        <v>70000000</v>
      </c>
    </row>
    <row r="50" spans="1:14" s="60" customFormat="1" ht="18">
      <c r="A50" s="59"/>
      <c r="C50" s="61"/>
      <c r="D50" s="116" t="s">
        <v>34</v>
      </c>
      <c r="E50" s="116"/>
      <c r="I50" s="116" t="s">
        <v>34</v>
      </c>
      <c r="J50" s="116"/>
      <c r="M50" s="73">
        <f>M49*35%</f>
        <v>24500000</v>
      </c>
    </row>
    <row r="51" spans="1:14" s="60" customFormat="1" ht="19" customHeight="1">
      <c r="A51" s="59"/>
      <c r="B51" s="59" t="s">
        <v>33</v>
      </c>
      <c r="C51" s="61"/>
      <c r="D51" s="92" t="s">
        <v>10</v>
      </c>
      <c r="E51" s="92" t="s">
        <v>7</v>
      </c>
      <c r="H51" s="65" t="s">
        <v>30</v>
      </c>
      <c r="I51" s="92" t="s">
        <v>10</v>
      </c>
      <c r="J51" s="92" t="s">
        <v>7</v>
      </c>
    </row>
    <row r="52" spans="1:14" s="60" customFormat="1" ht="19" customHeight="1">
      <c r="A52" s="59"/>
      <c r="C52" s="61"/>
      <c r="D52" s="6"/>
      <c r="E52" s="6"/>
      <c r="H52" s="65"/>
      <c r="I52" s="74"/>
      <c r="J52" s="6"/>
      <c r="M52" s="63" t="s">
        <v>41</v>
      </c>
    </row>
    <row r="53" spans="1:14" s="60" customFormat="1" ht="17" customHeight="1">
      <c r="A53" s="59"/>
      <c r="C53" s="61"/>
      <c r="D53" s="62"/>
    </row>
    <row r="54" spans="1:14" s="60" customFormat="1" ht="17" customHeight="1">
      <c r="A54" s="59"/>
      <c r="C54" s="61"/>
      <c r="D54" s="62"/>
    </row>
    <row r="55" spans="1:14" s="60" customFormat="1" ht="17" customHeight="1" thickBot="1">
      <c r="A55" s="59"/>
      <c r="B55" s="93" t="s">
        <v>72</v>
      </c>
      <c r="C55" s="94">
        <v>42412</v>
      </c>
      <c r="D55" s="95">
        <v>47065</v>
      </c>
      <c r="E55" s="95">
        <v>49799</v>
      </c>
      <c r="I55" s="75" t="s">
        <v>35</v>
      </c>
    </row>
    <row r="56" spans="1:14" s="60" customFormat="1" ht="18" customHeight="1">
      <c r="A56" s="59"/>
      <c r="B56" s="76" t="s">
        <v>36</v>
      </c>
      <c r="C56" s="64">
        <v>2023</v>
      </c>
      <c r="D56" s="64">
        <v>2024</v>
      </c>
      <c r="E56" s="64">
        <v>2025</v>
      </c>
      <c r="G56" s="117" t="s">
        <v>75</v>
      </c>
      <c r="H56" s="118"/>
      <c r="I56" s="118"/>
      <c r="J56" s="118"/>
      <c r="K56" s="118"/>
      <c r="L56" s="118"/>
      <c r="M56" s="118"/>
      <c r="N56" s="119"/>
    </row>
    <row r="57" spans="1:14" s="60" customFormat="1" ht="16">
      <c r="A57" s="96">
        <v>4500</v>
      </c>
      <c r="B57" s="77" t="s">
        <v>45</v>
      </c>
      <c r="C57" s="99">
        <f>+A57*$C$55</f>
        <v>190854000</v>
      </c>
      <c r="D57" s="98">
        <f>A57*$D$55</f>
        <v>211792500</v>
      </c>
      <c r="E57" s="98">
        <f>A57*$E$55</f>
        <v>224095500</v>
      </c>
      <c r="F57" s="78"/>
      <c r="G57" s="120"/>
      <c r="H57" s="121"/>
      <c r="I57" s="121"/>
      <c r="J57" s="121"/>
      <c r="K57" s="121"/>
      <c r="L57" s="121"/>
      <c r="M57" s="121"/>
      <c r="N57" s="122"/>
    </row>
    <row r="58" spans="1:14" s="60" customFormat="1" ht="16">
      <c r="A58" s="97"/>
      <c r="B58" s="77"/>
      <c r="C58" s="99"/>
      <c r="D58" s="98"/>
      <c r="E58" s="98"/>
      <c r="G58" s="79"/>
      <c r="N58" s="80"/>
    </row>
    <row r="59" spans="1:14" s="60" customFormat="1" ht="16">
      <c r="A59" s="97">
        <v>1400</v>
      </c>
      <c r="B59" s="77" t="s">
        <v>46</v>
      </c>
      <c r="C59" s="99">
        <f t="shared" ref="C59:C65" si="0">+A59*$C$55</f>
        <v>59376800</v>
      </c>
      <c r="D59" s="98">
        <f t="shared" ref="D59:D65" si="1">A59*$D$55</f>
        <v>65891000</v>
      </c>
      <c r="E59" s="98">
        <f t="shared" ref="E59:E65" si="2">A59*$E$55</f>
        <v>69718600</v>
      </c>
      <c r="F59" s="78"/>
      <c r="G59" s="79"/>
      <c r="N59" s="80"/>
    </row>
    <row r="60" spans="1:14" s="60" customFormat="1" ht="16">
      <c r="A60" s="97"/>
      <c r="B60" s="77"/>
      <c r="C60" s="99"/>
      <c r="D60" s="98"/>
      <c r="E60" s="98"/>
      <c r="G60" s="81">
        <v>1</v>
      </c>
      <c r="H60" s="114" t="s">
        <v>73</v>
      </c>
      <c r="I60" s="114"/>
      <c r="J60" s="114"/>
      <c r="K60" s="114"/>
      <c r="L60" s="114"/>
      <c r="N60" s="80"/>
    </row>
    <row r="61" spans="1:14" s="60" customFormat="1" ht="16">
      <c r="A61" s="97">
        <v>1400</v>
      </c>
      <c r="B61" s="77" t="s">
        <v>47</v>
      </c>
      <c r="C61" s="99">
        <f t="shared" si="0"/>
        <v>59376800</v>
      </c>
      <c r="D61" s="98">
        <f t="shared" si="1"/>
        <v>65891000</v>
      </c>
      <c r="E61" s="98">
        <f t="shared" si="2"/>
        <v>69718600</v>
      </c>
      <c r="G61" s="79"/>
      <c r="H61" s="114"/>
      <c r="I61" s="114"/>
      <c r="J61" s="114"/>
      <c r="K61" s="114"/>
      <c r="L61" s="114"/>
      <c r="N61" s="80"/>
    </row>
    <row r="62" spans="1:14" s="60" customFormat="1" ht="16">
      <c r="A62" s="97"/>
      <c r="B62" s="77"/>
      <c r="C62" s="99"/>
      <c r="D62" s="98"/>
      <c r="E62" s="98"/>
      <c r="G62" s="79"/>
      <c r="H62" s="61"/>
      <c r="I62" s="61"/>
      <c r="J62" s="61"/>
      <c r="K62" s="61"/>
      <c r="L62" s="61"/>
      <c r="N62" s="80"/>
    </row>
    <row r="63" spans="1:14" s="60" customFormat="1" ht="16" customHeight="1">
      <c r="A63" s="97">
        <v>1400</v>
      </c>
      <c r="B63" s="77" t="s">
        <v>48</v>
      </c>
      <c r="C63" s="99">
        <f t="shared" si="0"/>
        <v>59376800</v>
      </c>
      <c r="D63" s="98">
        <f t="shared" si="1"/>
        <v>65891000</v>
      </c>
      <c r="E63" s="98">
        <f t="shared" si="2"/>
        <v>69718600</v>
      </c>
      <c r="G63" s="81">
        <v>2</v>
      </c>
      <c r="H63" s="113" t="s">
        <v>74</v>
      </c>
      <c r="I63" s="113"/>
      <c r="J63" s="113"/>
      <c r="K63" s="113"/>
      <c r="L63" s="113"/>
      <c r="N63" s="80"/>
    </row>
    <row r="64" spans="1:14" s="60" customFormat="1" ht="16">
      <c r="A64" s="97"/>
      <c r="B64" s="77"/>
      <c r="C64" s="99"/>
      <c r="D64" s="98"/>
      <c r="E64" s="98"/>
      <c r="G64" s="79"/>
      <c r="H64" s="113"/>
      <c r="I64" s="113"/>
      <c r="J64" s="113"/>
      <c r="K64" s="113"/>
      <c r="L64" s="113"/>
      <c r="N64" s="80"/>
    </row>
    <row r="65" spans="1:14" s="60" customFormat="1" ht="16" customHeight="1">
      <c r="A65" s="97">
        <v>1400</v>
      </c>
      <c r="B65" s="77" t="s">
        <v>49</v>
      </c>
      <c r="C65" s="99">
        <f t="shared" si="0"/>
        <v>59376800</v>
      </c>
      <c r="D65" s="98">
        <f t="shared" si="1"/>
        <v>65891000</v>
      </c>
      <c r="E65" s="98">
        <f t="shared" si="2"/>
        <v>69718600</v>
      </c>
      <c r="G65" s="82"/>
      <c r="I65" s="100"/>
      <c r="J65" s="100"/>
      <c r="K65" s="100"/>
      <c r="L65" s="100"/>
      <c r="N65" s="80"/>
    </row>
    <row r="66" spans="1:14" s="60" customFormat="1">
      <c r="A66" s="59"/>
      <c r="C66" s="61"/>
      <c r="D66" s="62"/>
      <c r="G66" s="79"/>
      <c r="H66" s="100"/>
      <c r="I66" s="100"/>
      <c r="J66" s="100"/>
      <c r="K66" s="100"/>
      <c r="L66" s="100"/>
      <c r="N66" s="80"/>
    </row>
    <row r="67" spans="1:14" s="60" customFormat="1">
      <c r="A67" s="59"/>
      <c r="C67" s="61"/>
      <c r="D67" s="62"/>
      <c r="G67" s="82"/>
      <c r="N67" s="80"/>
    </row>
    <row r="68" spans="1:14" s="60" customFormat="1">
      <c r="A68" s="59"/>
      <c r="C68" s="61"/>
      <c r="D68" s="62"/>
      <c r="G68" s="82"/>
      <c r="N68" s="80"/>
    </row>
    <row r="69" spans="1:14" s="60" customFormat="1" ht="15" thickBot="1">
      <c r="A69" s="59"/>
      <c r="C69" s="61"/>
      <c r="D69" s="62"/>
      <c r="G69" s="83" t="s">
        <v>31</v>
      </c>
      <c r="H69" s="84" t="s">
        <v>32</v>
      </c>
      <c r="I69" s="85"/>
      <c r="J69" s="85"/>
      <c r="K69" s="85"/>
      <c r="L69" s="85"/>
      <c r="M69" s="85"/>
      <c r="N69" s="86"/>
    </row>
    <row r="70" spans="1:14" s="60" customFormat="1">
      <c r="A70" s="59"/>
      <c r="C70" s="61"/>
      <c r="D70" s="62"/>
    </row>
    <row r="71" spans="1:14" s="60" customFormat="1">
      <c r="A71" s="59"/>
      <c r="C71" s="61"/>
      <c r="D71" s="62"/>
    </row>
    <row r="72" spans="1:14" s="60" customFormat="1">
      <c r="A72" s="59"/>
      <c r="C72" s="61"/>
      <c r="D72" s="62"/>
    </row>
    <row r="73" spans="1:14" s="60" customFormat="1" ht="105">
      <c r="A73" s="59"/>
      <c r="C73" s="61"/>
      <c r="D73" s="65"/>
      <c r="E73" s="65"/>
      <c r="F73" s="65"/>
      <c r="L73" s="101" t="s">
        <v>76</v>
      </c>
    </row>
    <row r="74" spans="1:14" s="60" customFormat="1" ht="20" customHeight="1">
      <c r="A74" s="59"/>
      <c r="C74" s="61"/>
      <c r="D74" s="65"/>
      <c r="E74" s="65"/>
      <c r="F74" s="65"/>
      <c r="G74" s="65"/>
    </row>
    <row r="75" spans="1:14" s="60" customFormat="1">
      <c r="A75" s="59"/>
      <c r="C75" s="61"/>
      <c r="E75" s="62"/>
      <c r="F75" s="62"/>
    </row>
    <row r="76" spans="1:14" s="60" customFormat="1">
      <c r="A76" s="59"/>
      <c r="C76" s="61"/>
      <c r="E76" s="62"/>
      <c r="F76" s="62"/>
    </row>
    <row r="77" spans="1:14" s="60" customFormat="1">
      <c r="A77" s="59"/>
      <c r="C77" s="61"/>
      <c r="E77" s="62"/>
      <c r="F77" s="62"/>
    </row>
    <row r="78" spans="1:14" s="60" customFormat="1">
      <c r="A78" s="59"/>
      <c r="C78" s="61"/>
      <c r="E78" s="62"/>
      <c r="F78" s="62"/>
    </row>
    <row r="79" spans="1:14" s="60" customFormat="1">
      <c r="A79" s="59"/>
      <c r="B79" s="69"/>
      <c r="C79" s="61"/>
      <c r="D79" s="87"/>
    </row>
    <row r="80" spans="1:14" s="60" customFormat="1">
      <c r="A80" s="59"/>
      <c r="B80" s="69"/>
      <c r="C80" s="61"/>
      <c r="E80" s="88"/>
      <c r="F80" s="88"/>
    </row>
    <row r="81" spans="1:6" s="60" customFormat="1">
      <c r="A81" s="59"/>
      <c r="C81" s="61"/>
    </row>
    <row r="82" spans="1:6" s="60" customFormat="1">
      <c r="A82" s="59"/>
      <c r="B82" s="69"/>
      <c r="C82" s="61"/>
      <c r="D82" s="62"/>
      <c r="E82" s="62"/>
      <c r="F82" s="62"/>
    </row>
    <row r="83" spans="1:6" s="60" customFormat="1">
      <c r="A83" s="59"/>
      <c r="C83" s="61"/>
      <c r="E83" s="62"/>
      <c r="F83" s="62"/>
    </row>
    <row r="84" spans="1:6" s="60" customFormat="1">
      <c r="A84" s="59"/>
      <c r="C84" s="61"/>
      <c r="E84" s="62"/>
      <c r="F84" s="62"/>
    </row>
    <row r="85" spans="1:6" s="60" customFormat="1">
      <c r="A85" s="59"/>
      <c r="B85" s="69"/>
      <c r="C85" s="61"/>
      <c r="E85" s="62"/>
      <c r="F85" s="62"/>
    </row>
    <row r="86" spans="1:6" s="60" customFormat="1">
      <c r="A86" s="59"/>
      <c r="C86" s="61"/>
      <c r="E86" s="62"/>
      <c r="F86" s="62"/>
    </row>
    <row r="87" spans="1:6" s="60" customFormat="1">
      <c r="A87" s="59"/>
      <c r="C87" s="89"/>
      <c r="D87" s="90"/>
      <c r="E87" s="62"/>
      <c r="F87" s="62"/>
    </row>
    <row r="88" spans="1:6" s="60" customFormat="1">
      <c r="A88" s="59"/>
      <c r="C88" s="61"/>
      <c r="D88" s="88"/>
    </row>
    <row r="89" spans="1:6" s="60" customFormat="1">
      <c r="A89" s="59"/>
      <c r="C89" s="61"/>
      <c r="D89" s="88"/>
    </row>
    <row r="90" spans="1:6" s="60" customFormat="1">
      <c r="A90" s="59"/>
      <c r="B90" s="68"/>
      <c r="C90" s="61"/>
      <c r="D90" s="88"/>
    </row>
    <row r="91" spans="1:6" s="60" customFormat="1">
      <c r="A91" s="59"/>
      <c r="C91" s="61"/>
      <c r="D91" s="88"/>
    </row>
    <row r="92" spans="1:6" s="60" customFormat="1">
      <c r="A92" s="59"/>
      <c r="C92" s="61"/>
      <c r="D92" s="62"/>
    </row>
    <row r="93" spans="1:6" s="60" customFormat="1">
      <c r="A93" s="59"/>
      <c r="C93" s="61"/>
      <c r="D93" s="62"/>
    </row>
    <row r="94" spans="1:6" s="60" customFormat="1">
      <c r="A94" s="59"/>
      <c r="C94" s="61"/>
      <c r="D94" s="62"/>
    </row>
    <row r="95" spans="1:6" s="60" customFormat="1">
      <c r="A95" s="59"/>
      <c r="C95" s="61"/>
      <c r="D95" s="62"/>
    </row>
    <row r="96" spans="1:6" s="60" customFormat="1">
      <c r="A96" s="59"/>
      <c r="C96" s="61"/>
      <c r="D96" s="62"/>
    </row>
    <row r="97" spans="1:4" s="60" customFormat="1">
      <c r="A97" s="59"/>
      <c r="C97" s="61"/>
      <c r="D97" s="62"/>
    </row>
    <row r="98" spans="1:4" s="60" customFormat="1">
      <c r="A98" s="59"/>
      <c r="C98" s="61"/>
      <c r="D98" s="62"/>
    </row>
    <row r="99" spans="1:4" s="60" customFormat="1">
      <c r="A99" s="59"/>
      <c r="C99" s="61"/>
      <c r="D99" s="62"/>
    </row>
    <row r="100" spans="1:4" s="60" customFormat="1">
      <c r="A100" s="59"/>
      <c r="C100" s="61"/>
      <c r="D100" s="62"/>
    </row>
    <row r="101" spans="1:4" s="60" customFormat="1">
      <c r="A101" s="59"/>
      <c r="C101" s="61"/>
      <c r="D101" s="62"/>
    </row>
    <row r="102" spans="1:4" s="60" customFormat="1">
      <c r="A102" s="59"/>
      <c r="C102" s="61"/>
      <c r="D102" s="62"/>
    </row>
    <row r="103" spans="1:4" s="60" customFormat="1">
      <c r="A103" s="59"/>
      <c r="C103" s="61"/>
      <c r="D103" s="62"/>
    </row>
    <row r="104" spans="1:4" s="60" customFormat="1">
      <c r="A104" s="59"/>
      <c r="C104" s="61"/>
      <c r="D104" s="62"/>
    </row>
    <row r="105" spans="1:4" s="60" customFormat="1">
      <c r="A105" s="59"/>
      <c r="C105" s="61"/>
      <c r="D105" s="62"/>
    </row>
    <row r="106" spans="1:4" s="60" customFormat="1">
      <c r="A106" s="59"/>
      <c r="C106" s="61"/>
      <c r="D106" s="62"/>
    </row>
    <row r="107" spans="1:4" s="60" customFormat="1">
      <c r="A107" s="59"/>
      <c r="C107" s="61"/>
      <c r="D107" s="62"/>
    </row>
    <row r="108" spans="1:4" s="60" customFormat="1">
      <c r="A108" s="59"/>
      <c r="C108" s="61"/>
      <c r="D108" s="62"/>
    </row>
    <row r="109" spans="1:4" s="60" customFormat="1">
      <c r="A109" s="59"/>
      <c r="C109" s="61"/>
      <c r="D109" s="62"/>
    </row>
    <row r="110" spans="1:4" s="60" customFormat="1">
      <c r="A110" s="59"/>
      <c r="C110" s="61"/>
      <c r="D110" s="62"/>
    </row>
    <row r="111" spans="1:4" s="60" customFormat="1">
      <c r="A111" s="59"/>
      <c r="C111" s="61"/>
      <c r="D111" s="62"/>
    </row>
    <row r="112" spans="1:4" s="60" customFormat="1">
      <c r="A112" s="59"/>
      <c r="C112" s="61"/>
      <c r="D112" s="62"/>
    </row>
    <row r="113" spans="1:4" s="60" customFormat="1">
      <c r="A113" s="59"/>
      <c r="C113" s="61"/>
      <c r="D113" s="62"/>
    </row>
    <row r="114" spans="1:4" s="60" customFormat="1">
      <c r="A114" s="59"/>
      <c r="C114" s="61"/>
      <c r="D114" s="62"/>
    </row>
    <row r="115" spans="1:4" s="60" customFormat="1">
      <c r="A115" s="59"/>
      <c r="C115" s="61"/>
      <c r="D115" s="62"/>
    </row>
    <row r="116" spans="1:4" s="60" customFormat="1">
      <c r="A116" s="59"/>
      <c r="C116" s="61"/>
      <c r="D116" s="62"/>
    </row>
    <row r="117" spans="1:4" s="60" customFormat="1">
      <c r="A117" s="59"/>
      <c r="C117" s="61"/>
      <c r="D117" s="62"/>
    </row>
    <row r="118" spans="1:4" s="60" customFormat="1">
      <c r="A118" s="59"/>
      <c r="C118" s="61"/>
      <c r="D118" s="62"/>
    </row>
    <row r="119" spans="1:4" s="60" customFormat="1">
      <c r="A119" s="59"/>
      <c r="C119" s="61"/>
      <c r="D119" s="62"/>
    </row>
    <row r="120" spans="1:4" s="60" customFormat="1">
      <c r="A120" s="59"/>
      <c r="C120" s="61"/>
      <c r="D120" s="62"/>
    </row>
    <row r="121" spans="1:4" s="60" customFormat="1">
      <c r="A121" s="59"/>
      <c r="C121" s="61"/>
      <c r="D121" s="62"/>
    </row>
    <row r="122" spans="1:4" s="60" customFormat="1">
      <c r="A122" s="59"/>
      <c r="C122" s="61"/>
      <c r="D122" s="62"/>
    </row>
    <row r="123" spans="1:4" s="60" customFormat="1">
      <c r="A123" s="59"/>
      <c r="C123" s="61"/>
      <c r="D123" s="62"/>
    </row>
    <row r="124" spans="1:4" s="60" customFormat="1">
      <c r="A124" s="59"/>
      <c r="C124" s="61"/>
      <c r="D124" s="62"/>
    </row>
    <row r="125" spans="1:4" s="60" customFormat="1">
      <c r="A125" s="59"/>
      <c r="C125" s="61"/>
      <c r="D125" s="62"/>
    </row>
    <row r="126" spans="1:4" s="60" customFormat="1">
      <c r="A126" s="59"/>
      <c r="C126" s="61"/>
      <c r="D126" s="62"/>
    </row>
    <row r="127" spans="1:4" s="60" customFormat="1">
      <c r="A127" s="59"/>
      <c r="C127" s="61"/>
      <c r="D127" s="62"/>
    </row>
    <row r="128" spans="1:4" s="60" customFormat="1">
      <c r="A128" s="59"/>
      <c r="C128" s="61"/>
      <c r="D128" s="62"/>
    </row>
    <row r="129" spans="1:4" s="60" customFormat="1">
      <c r="A129" s="59"/>
      <c r="C129" s="61"/>
      <c r="D129" s="62"/>
    </row>
    <row r="130" spans="1:4" s="60" customFormat="1">
      <c r="A130" s="59"/>
      <c r="C130" s="61"/>
      <c r="D130" s="62"/>
    </row>
    <row r="131" spans="1:4" s="60" customFormat="1">
      <c r="A131" s="59"/>
      <c r="C131" s="61"/>
      <c r="D131" s="62"/>
    </row>
    <row r="132" spans="1:4" s="60" customFormat="1">
      <c r="A132" s="59"/>
      <c r="C132" s="61"/>
      <c r="D132" s="62"/>
    </row>
    <row r="133" spans="1:4" s="60" customFormat="1">
      <c r="A133" s="59"/>
      <c r="C133" s="61"/>
      <c r="D133" s="62"/>
    </row>
    <row r="134" spans="1:4" s="60" customFormat="1">
      <c r="A134" s="59"/>
      <c r="C134" s="61"/>
      <c r="D134" s="62"/>
    </row>
    <row r="135" spans="1:4" s="60" customFormat="1">
      <c r="A135" s="59"/>
      <c r="C135" s="61"/>
      <c r="D135" s="62"/>
    </row>
    <row r="136" spans="1:4" s="60" customFormat="1">
      <c r="A136" s="59"/>
      <c r="C136" s="61"/>
      <c r="D136" s="62"/>
    </row>
    <row r="137" spans="1:4" s="60" customFormat="1">
      <c r="A137" s="59"/>
      <c r="C137" s="61"/>
      <c r="D137" s="62"/>
    </row>
    <row r="138" spans="1:4" s="60" customFormat="1">
      <c r="A138" s="59"/>
      <c r="C138" s="61"/>
      <c r="D138" s="62"/>
    </row>
    <row r="139" spans="1:4" s="60" customFormat="1">
      <c r="A139" s="59"/>
      <c r="C139" s="61"/>
      <c r="D139" s="62"/>
    </row>
    <row r="140" spans="1:4" s="60" customFormat="1">
      <c r="A140" s="59"/>
      <c r="C140" s="61"/>
      <c r="D140" s="62"/>
    </row>
    <row r="141" spans="1:4" s="60" customFormat="1">
      <c r="A141" s="59"/>
      <c r="C141" s="61"/>
      <c r="D141" s="62"/>
    </row>
    <row r="142" spans="1:4" s="60" customFormat="1">
      <c r="A142" s="59"/>
      <c r="C142" s="61"/>
      <c r="D142" s="62"/>
    </row>
    <row r="143" spans="1:4" s="60" customFormat="1">
      <c r="A143" s="59"/>
      <c r="C143" s="61"/>
      <c r="D143" s="62"/>
    </row>
    <row r="144" spans="1:4" s="60" customFormat="1">
      <c r="A144" s="59"/>
      <c r="C144" s="61"/>
      <c r="D144" s="62"/>
    </row>
    <row r="145" spans="1:4" s="60" customFormat="1">
      <c r="A145" s="59"/>
      <c r="C145" s="61"/>
      <c r="D145" s="62"/>
    </row>
    <row r="146" spans="1:4" s="60" customFormat="1">
      <c r="A146" s="59"/>
      <c r="C146" s="61"/>
      <c r="D146" s="62"/>
    </row>
    <row r="147" spans="1:4" s="60" customFormat="1">
      <c r="A147" s="59"/>
      <c r="C147" s="61"/>
      <c r="D147" s="62"/>
    </row>
    <row r="148" spans="1:4" s="60" customFormat="1">
      <c r="A148" s="59"/>
      <c r="C148" s="61"/>
      <c r="D148" s="62"/>
    </row>
    <row r="149" spans="1:4" s="60" customFormat="1">
      <c r="A149" s="59"/>
      <c r="C149" s="61"/>
      <c r="D149" s="62"/>
    </row>
    <row r="150" spans="1:4" s="60" customFormat="1">
      <c r="A150" s="59"/>
      <c r="C150" s="61"/>
      <c r="D150" s="62"/>
    </row>
    <row r="151" spans="1:4" s="60" customFormat="1">
      <c r="A151" s="59"/>
      <c r="C151" s="61"/>
      <c r="D151" s="62"/>
    </row>
    <row r="152" spans="1:4" s="60" customFormat="1">
      <c r="A152" s="59"/>
      <c r="C152" s="61"/>
      <c r="D152" s="62"/>
    </row>
    <row r="153" spans="1:4" s="60" customFormat="1">
      <c r="A153" s="59"/>
      <c r="C153" s="61"/>
      <c r="D153" s="62"/>
    </row>
    <row r="154" spans="1:4" s="60" customFormat="1">
      <c r="A154" s="59"/>
      <c r="C154" s="61"/>
      <c r="D154" s="62"/>
    </row>
    <row r="155" spans="1:4" s="60" customFormat="1">
      <c r="A155" s="59"/>
      <c r="C155" s="61"/>
      <c r="D155" s="62"/>
    </row>
    <row r="156" spans="1:4" s="60" customFormat="1">
      <c r="A156" s="59"/>
      <c r="C156" s="61"/>
      <c r="D156" s="62"/>
    </row>
    <row r="157" spans="1:4" s="60" customFormat="1">
      <c r="A157" s="59"/>
      <c r="C157" s="61"/>
      <c r="D157" s="62"/>
    </row>
    <row r="158" spans="1:4" s="60" customFormat="1">
      <c r="A158" s="59"/>
      <c r="C158" s="61"/>
      <c r="D158" s="62"/>
    </row>
    <row r="159" spans="1:4" s="60" customFormat="1">
      <c r="A159" s="59"/>
      <c r="C159" s="61"/>
      <c r="D159" s="62"/>
    </row>
    <row r="160" spans="1:4" s="60" customFormat="1">
      <c r="A160" s="59"/>
      <c r="C160" s="61"/>
      <c r="D160" s="62"/>
    </row>
    <row r="161" spans="1:4" s="60" customFormat="1">
      <c r="A161" s="59"/>
      <c r="C161" s="61"/>
      <c r="D161" s="62"/>
    </row>
    <row r="162" spans="1:4" s="60" customFormat="1">
      <c r="A162" s="59"/>
      <c r="C162" s="61"/>
      <c r="D162" s="62"/>
    </row>
    <row r="163" spans="1:4" s="60" customFormat="1">
      <c r="A163" s="59"/>
      <c r="C163" s="61"/>
      <c r="D163" s="62"/>
    </row>
    <row r="164" spans="1:4" s="60" customFormat="1">
      <c r="A164" s="59"/>
      <c r="C164" s="61"/>
      <c r="D164" s="62"/>
    </row>
    <row r="165" spans="1:4" s="60" customFormat="1">
      <c r="A165" s="59"/>
      <c r="C165" s="61"/>
      <c r="D165" s="62"/>
    </row>
    <row r="166" spans="1:4" s="60" customFormat="1">
      <c r="A166" s="59"/>
      <c r="C166" s="61"/>
      <c r="D166" s="62"/>
    </row>
    <row r="167" spans="1:4" s="60" customFormat="1">
      <c r="A167" s="59"/>
      <c r="C167" s="61"/>
      <c r="D167" s="62"/>
    </row>
    <row r="168" spans="1:4" s="60" customFormat="1">
      <c r="A168" s="59"/>
      <c r="C168" s="61"/>
      <c r="D168" s="62"/>
    </row>
    <row r="169" spans="1:4" s="60" customFormat="1">
      <c r="A169" s="59"/>
      <c r="C169" s="61"/>
      <c r="D169" s="62"/>
    </row>
    <row r="170" spans="1:4" s="60" customFormat="1">
      <c r="A170" s="59"/>
      <c r="C170" s="61"/>
      <c r="D170" s="62"/>
    </row>
    <row r="171" spans="1:4" s="60" customFormat="1">
      <c r="A171" s="59"/>
      <c r="C171" s="61"/>
      <c r="D171" s="62"/>
    </row>
    <row r="172" spans="1:4" s="60" customFormat="1">
      <c r="A172" s="59"/>
      <c r="C172" s="61"/>
      <c r="D172" s="62"/>
    </row>
    <row r="173" spans="1:4" s="60" customFormat="1">
      <c r="A173" s="59"/>
      <c r="C173" s="61"/>
      <c r="D173" s="62"/>
    </row>
    <row r="174" spans="1:4" s="60" customFormat="1">
      <c r="A174" s="59"/>
      <c r="C174" s="61"/>
      <c r="D174" s="62"/>
    </row>
    <row r="175" spans="1:4" s="60" customFormat="1">
      <c r="A175" s="59"/>
      <c r="C175" s="61"/>
      <c r="D175" s="62"/>
    </row>
    <row r="176" spans="1:4" s="60" customFormat="1">
      <c r="A176" s="59"/>
      <c r="C176" s="61"/>
      <c r="D176" s="62"/>
    </row>
    <row r="177" spans="1:4" s="60" customFormat="1">
      <c r="A177" s="59"/>
      <c r="C177" s="61"/>
      <c r="D177" s="62"/>
    </row>
    <row r="178" spans="1:4" s="60" customFormat="1">
      <c r="A178" s="59"/>
      <c r="C178" s="61"/>
      <c r="D178" s="62"/>
    </row>
    <row r="179" spans="1:4" s="60" customFormat="1">
      <c r="A179" s="59"/>
      <c r="C179" s="61"/>
      <c r="D179" s="62"/>
    </row>
    <row r="180" spans="1:4" s="60" customFormat="1">
      <c r="A180" s="59"/>
      <c r="C180" s="61"/>
      <c r="D180" s="62"/>
    </row>
    <row r="181" spans="1:4" s="60" customFormat="1">
      <c r="A181" s="59"/>
      <c r="C181" s="61"/>
      <c r="D181" s="62"/>
    </row>
    <row r="182" spans="1:4" s="60" customFormat="1">
      <c r="A182" s="59"/>
      <c r="C182" s="61"/>
      <c r="D182" s="62"/>
    </row>
    <row r="183" spans="1:4" s="60" customFormat="1">
      <c r="A183" s="59"/>
      <c r="C183" s="61"/>
      <c r="D183" s="62"/>
    </row>
    <row r="184" spans="1:4" s="60" customFormat="1">
      <c r="A184" s="59"/>
      <c r="C184" s="61"/>
      <c r="D184" s="62"/>
    </row>
    <row r="185" spans="1:4" s="60" customFormat="1">
      <c r="A185" s="59"/>
      <c r="C185" s="61"/>
      <c r="D185" s="62"/>
    </row>
    <row r="186" spans="1:4" s="60" customFormat="1">
      <c r="A186" s="59"/>
      <c r="C186" s="61"/>
      <c r="D186" s="62"/>
    </row>
    <row r="187" spans="1:4" s="60" customFormat="1">
      <c r="A187" s="59"/>
      <c r="C187" s="61"/>
      <c r="D187" s="62"/>
    </row>
    <row r="188" spans="1:4" s="60" customFormat="1">
      <c r="A188" s="59"/>
      <c r="C188" s="61"/>
      <c r="D188" s="62"/>
    </row>
    <row r="189" spans="1:4" s="60" customFormat="1">
      <c r="A189" s="59"/>
      <c r="C189" s="61"/>
      <c r="D189" s="62"/>
    </row>
    <row r="190" spans="1:4" s="60" customFormat="1">
      <c r="A190" s="59"/>
      <c r="C190" s="61"/>
      <c r="D190" s="62"/>
    </row>
    <row r="191" spans="1:4" s="60" customFormat="1">
      <c r="A191" s="59"/>
      <c r="C191" s="61"/>
      <c r="D191" s="62"/>
    </row>
    <row r="192" spans="1:4" s="60" customFormat="1">
      <c r="A192" s="59"/>
      <c r="C192" s="61"/>
      <c r="D192" s="62"/>
    </row>
    <row r="193" spans="1:4" s="60" customFormat="1">
      <c r="A193" s="59"/>
      <c r="C193" s="61"/>
      <c r="D193" s="62"/>
    </row>
    <row r="194" spans="1:4" s="60" customFormat="1">
      <c r="A194" s="59"/>
      <c r="C194" s="61"/>
      <c r="D194" s="62"/>
    </row>
    <row r="195" spans="1:4" s="60" customFormat="1">
      <c r="A195" s="59"/>
      <c r="C195" s="61"/>
      <c r="D195" s="62"/>
    </row>
    <row r="196" spans="1:4" s="60" customFormat="1">
      <c r="A196" s="59"/>
      <c r="C196" s="61"/>
      <c r="D196" s="62"/>
    </row>
    <row r="197" spans="1:4" s="60" customFormat="1">
      <c r="A197" s="59"/>
      <c r="C197" s="61"/>
      <c r="D197" s="62"/>
    </row>
    <row r="198" spans="1:4" s="60" customFormat="1">
      <c r="A198" s="59"/>
      <c r="C198" s="61"/>
      <c r="D198" s="62"/>
    </row>
    <row r="199" spans="1:4" s="60" customFormat="1">
      <c r="A199" s="59"/>
      <c r="C199" s="61"/>
      <c r="D199" s="62"/>
    </row>
    <row r="200" spans="1:4" s="60" customFormat="1">
      <c r="A200" s="59"/>
      <c r="C200" s="61"/>
      <c r="D200" s="62"/>
    </row>
    <row r="201" spans="1:4" s="60" customFormat="1">
      <c r="A201" s="59"/>
      <c r="C201" s="61"/>
      <c r="D201" s="62"/>
    </row>
    <row r="202" spans="1:4" s="60" customFormat="1">
      <c r="A202" s="59"/>
      <c r="C202" s="61"/>
      <c r="D202" s="62"/>
    </row>
    <row r="203" spans="1:4" s="60" customFormat="1">
      <c r="A203" s="59"/>
      <c r="C203" s="61"/>
      <c r="D203" s="62"/>
    </row>
    <row r="204" spans="1:4" s="60" customFormat="1">
      <c r="A204" s="59"/>
      <c r="C204" s="61"/>
      <c r="D204" s="62"/>
    </row>
    <row r="205" spans="1:4" s="60" customFormat="1">
      <c r="A205" s="59"/>
      <c r="C205" s="61"/>
      <c r="D205" s="62"/>
    </row>
    <row r="206" spans="1:4" s="60" customFormat="1">
      <c r="A206" s="59"/>
      <c r="C206" s="61"/>
      <c r="D206" s="62"/>
    </row>
    <row r="207" spans="1:4" s="60" customFormat="1">
      <c r="A207" s="59"/>
      <c r="C207" s="61"/>
      <c r="D207" s="62"/>
    </row>
    <row r="208" spans="1:4" s="60" customFormat="1">
      <c r="A208" s="59"/>
      <c r="C208" s="61"/>
      <c r="D208" s="62"/>
    </row>
    <row r="209" spans="1:4" s="60" customFormat="1">
      <c r="A209" s="59"/>
      <c r="C209" s="61"/>
      <c r="D209" s="62"/>
    </row>
    <row r="210" spans="1:4" s="60" customFormat="1">
      <c r="A210" s="59"/>
      <c r="C210" s="61"/>
      <c r="D210" s="62"/>
    </row>
    <row r="211" spans="1:4" s="60" customFormat="1">
      <c r="A211" s="59"/>
      <c r="C211" s="61"/>
      <c r="D211" s="62"/>
    </row>
    <row r="212" spans="1:4" s="60" customFormat="1">
      <c r="A212" s="59"/>
      <c r="C212" s="61"/>
      <c r="D212" s="62"/>
    </row>
    <row r="213" spans="1:4" s="60" customFormat="1">
      <c r="A213" s="59"/>
      <c r="C213" s="61"/>
      <c r="D213" s="62"/>
    </row>
    <row r="214" spans="1:4" s="60" customFormat="1">
      <c r="A214" s="59"/>
      <c r="C214" s="61"/>
      <c r="D214" s="62"/>
    </row>
    <row r="215" spans="1:4" s="60" customFormat="1">
      <c r="A215" s="59"/>
      <c r="C215" s="61"/>
      <c r="D215" s="62"/>
    </row>
    <row r="216" spans="1:4" s="60" customFormat="1">
      <c r="A216" s="59"/>
      <c r="C216" s="61"/>
      <c r="D216" s="62"/>
    </row>
    <row r="217" spans="1:4" s="60" customFormat="1">
      <c r="A217" s="59"/>
      <c r="C217" s="61"/>
      <c r="D217" s="62"/>
    </row>
  </sheetData>
  <mergeCells count="15">
    <mergeCell ref="G56:N57"/>
    <mergeCell ref="H60:L61"/>
    <mergeCell ref="H63:L64"/>
    <mergeCell ref="B31:B33"/>
    <mergeCell ref="B36:B38"/>
    <mergeCell ref="B41:B43"/>
    <mergeCell ref="B45:B47"/>
    <mergeCell ref="D50:E50"/>
    <mergeCell ref="I50:J50"/>
    <mergeCell ref="B27:B29"/>
    <mergeCell ref="A1:C1"/>
    <mergeCell ref="B13:B15"/>
    <mergeCell ref="B17:B18"/>
    <mergeCell ref="B21:B22"/>
    <mergeCell ref="B24:B25"/>
  </mergeCells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75074-A0B7-F14C-95AA-52DEB2B0335A}">
  <dimension ref="A1:N217"/>
  <sheetViews>
    <sheetView zoomScale="133" zoomScaleNormal="122" workbookViewId="0">
      <selection activeCell="E2" sqref="E2"/>
    </sheetView>
  </sheetViews>
  <sheetFormatPr baseColWidth="10" defaultRowHeight="14"/>
  <cols>
    <col min="1" max="1" width="10.83203125" style="3"/>
    <col min="2" max="2" width="53.5" style="2" customWidth="1"/>
    <col min="3" max="3" width="13.1640625" style="5" customWidth="1"/>
    <col min="4" max="4" width="12.5" style="4" customWidth="1"/>
    <col min="5" max="5" width="14.6640625" style="2" customWidth="1"/>
    <col min="6" max="6" width="12.5" style="2" customWidth="1"/>
    <col min="7" max="7" width="11.33203125" style="2" customWidth="1"/>
    <col min="8" max="8" width="25.33203125" style="2" customWidth="1"/>
    <col min="9" max="9" width="14.83203125" style="2" customWidth="1"/>
    <col min="10" max="10" width="14.33203125" style="2" customWidth="1"/>
    <col min="11" max="11" width="10.83203125" style="2"/>
    <col min="12" max="12" width="19.1640625" style="2" customWidth="1"/>
    <col min="13" max="13" width="17.33203125" style="2" customWidth="1"/>
    <col min="14" max="258" width="10.83203125" style="2"/>
    <col min="259" max="259" width="42" style="2" customWidth="1"/>
    <col min="260" max="262" width="10.83203125" style="2"/>
    <col min="263" max="263" width="15.33203125" style="2" customWidth="1"/>
    <col min="264" max="264" width="20.1640625" style="2" customWidth="1"/>
    <col min="265" max="265" width="14.83203125" style="2" customWidth="1"/>
    <col min="266" max="514" width="10.83203125" style="2"/>
    <col min="515" max="515" width="42" style="2" customWidth="1"/>
    <col min="516" max="518" width="10.83203125" style="2"/>
    <col min="519" max="519" width="15.33203125" style="2" customWidth="1"/>
    <col min="520" max="520" width="20.1640625" style="2" customWidth="1"/>
    <col min="521" max="521" width="14.83203125" style="2" customWidth="1"/>
    <col min="522" max="770" width="10.83203125" style="2"/>
    <col min="771" max="771" width="42" style="2" customWidth="1"/>
    <col min="772" max="774" width="10.83203125" style="2"/>
    <col min="775" max="775" width="15.33203125" style="2" customWidth="1"/>
    <col min="776" max="776" width="20.1640625" style="2" customWidth="1"/>
    <col min="777" max="777" width="14.83203125" style="2" customWidth="1"/>
    <col min="778" max="1026" width="10.83203125" style="2"/>
    <col min="1027" max="1027" width="42" style="2" customWidth="1"/>
    <col min="1028" max="1030" width="10.83203125" style="2"/>
    <col min="1031" max="1031" width="15.33203125" style="2" customWidth="1"/>
    <col min="1032" max="1032" width="20.1640625" style="2" customWidth="1"/>
    <col min="1033" max="1033" width="14.83203125" style="2" customWidth="1"/>
    <col min="1034" max="1282" width="10.83203125" style="2"/>
    <col min="1283" max="1283" width="42" style="2" customWidth="1"/>
    <col min="1284" max="1286" width="10.83203125" style="2"/>
    <col min="1287" max="1287" width="15.33203125" style="2" customWidth="1"/>
    <col min="1288" max="1288" width="20.1640625" style="2" customWidth="1"/>
    <col min="1289" max="1289" width="14.83203125" style="2" customWidth="1"/>
    <col min="1290" max="1538" width="10.83203125" style="2"/>
    <col min="1539" max="1539" width="42" style="2" customWidth="1"/>
    <col min="1540" max="1542" width="10.83203125" style="2"/>
    <col min="1543" max="1543" width="15.33203125" style="2" customWidth="1"/>
    <col min="1544" max="1544" width="20.1640625" style="2" customWidth="1"/>
    <col min="1545" max="1545" width="14.83203125" style="2" customWidth="1"/>
    <col min="1546" max="1794" width="10.83203125" style="2"/>
    <col min="1795" max="1795" width="42" style="2" customWidth="1"/>
    <col min="1796" max="1798" width="10.83203125" style="2"/>
    <col min="1799" max="1799" width="15.33203125" style="2" customWidth="1"/>
    <col min="1800" max="1800" width="20.1640625" style="2" customWidth="1"/>
    <col min="1801" max="1801" width="14.83203125" style="2" customWidth="1"/>
    <col min="1802" max="2050" width="10.83203125" style="2"/>
    <col min="2051" max="2051" width="42" style="2" customWidth="1"/>
    <col min="2052" max="2054" width="10.83203125" style="2"/>
    <col min="2055" max="2055" width="15.33203125" style="2" customWidth="1"/>
    <col min="2056" max="2056" width="20.1640625" style="2" customWidth="1"/>
    <col min="2057" max="2057" width="14.83203125" style="2" customWidth="1"/>
    <col min="2058" max="2306" width="10.83203125" style="2"/>
    <col min="2307" max="2307" width="42" style="2" customWidth="1"/>
    <col min="2308" max="2310" width="10.83203125" style="2"/>
    <col min="2311" max="2311" width="15.33203125" style="2" customWidth="1"/>
    <col min="2312" max="2312" width="20.1640625" style="2" customWidth="1"/>
    <col min="2313" max="2313" width="14.83203125" style="2" customWidth="1"/>
    <col min="2314" max="2562" width="10.83203125" style="2"/>
    <col min="2563" max="2563" width="42" style="2" customWidth="1"/>
    <col min="2564" max="2566" width="10.83203125" style="2"/>
    <col min="2567" max="2567" width="15.33203125" style="2" customWidth="1"/>
    <col min="2568" max="2568" width="20.1640625" style="2" customWidth="1"/>
    <col min="2569" max="2569" width="14.83203125" style="2" customWidth="1"/>
    <col min="2570" max="2818" width="10.83203125" style="2"/>
    <col min="2819" max="2819" width="42" style="2" customWidth="1"/>
    <col min="2820" max="2822" width="10.83203125" style="2"/>
    <col min="2823" max="2823" width="15.33203125" style="2" customWidth="1"/>
    <col min="2824" max="2824" width="20.1640625" style="2" customWidth="1"/>
    <col min="2825" max="2825" width="14.83203125" style="2" customWidth="1"/>
    <col min="2826" max="3074" width="10.83203125" style="2"/>
    <col min="3075" max="3075" width="42" style="2" customWidth="1"/>
    <col min="3076" max="3078" width="10.83203125" style="2"/>
    <col min="3079" max="3079" width="15.33203125" style="2" customWidth="1"/>
    <col min="3080" max="3080" width="20.1640625" style="2" customWidth="1"/>
    <col min="3081" max="3081" width="14.83203125" style="2" customWidth="1"/>
    <col min="3082" max="3330" width="10.83203125" style="2"/>
    <col min="3331" max="3331" width="42" style="2" customWidth="1"/>
    <col min="3332" max="3334" width="10.83203125" style="2"/>
    <col min="3335" max="3335" width="15.33203125" style="2" customWidth="1"/>
    <col min="3336" max="3336" width="20.1640625" style="2" customWidth="1"/>
    <col min="3337" max="3337" width="14.83203125" style="2" customWidth="1"/>
    <col min="3338" max="3586" width="10.83203125" style="2"/>
    <col min="3587" max="3587" width="42" style="2" customWidth="1"/>
    <col min="3588" max="3590" width="10.83203125" style="2"/>
    <col min="3591" max="3591" width="15.33203125" style="2" customWidth="1"/>
    <col min="3592" max="3592" width="20.1640625" style="2" customWidth="1"/>
    <col min="3593" max="3593" width="14.83203125" style="2" customWidth="1"/>
    <col min="3594" max="3842" width="10.83203125" style="2"/>
    <col min="3843" max="3843" width="42" style="2" customWidth="1"/>
    <col min="3844" max="3846" width="10.83203125" style="2"/>
    <col min="3847" max="3847" width="15.33203125" style="2" customWidth="1"/>
    <col min="3848" max="3848" width="20.1640625" style="2" customWidth="1"/>
    <col min="3849" max="3849" width="14.83203125" style="2" customWidth="1"/>
    <col min="3850" max="4098" width="10.83203125" style="2"/>
    <col min="4099" max="4099" width="42" style="2" customWidth="1"/>
    <col min="4100" max="4102" width="10.83203125" style="2"/>
    <col min="4103" max="4103" width="15.33203125" style="2" customWidth="1"/>
    <col min="4104" max="4104" width="20.1640625" style="2" customWidth="1"/>
    <col min="4105" max="4105" width="14.83203125" style="2" customWidth="1"/>
    <col min="4106" max="4354" width="10.83203125" style="2"/>
    <col min="4355" max="4355" width="42" style="2" customWidth="1"/>
    <col min="4356" max="4358" width="10.83203125" style="2"/>
    <col min="4359" max="4359" width="15.33203125" style="2" customWidth="1"/>
    <col min="4360" max="4360" width="20.1640625" style="2" customWidth="1"/>
    <col min="4361" max="4361" width="14.83203125" style="2" customWidth="1"/>
    <col min="4362" max="4610" width="10.83203125" style="2"/>
    <col min="4611" max="4611" width="42" style="2" customWidth="1"/>
    <col min="4612" max="4614" width="10.83203125" style="2"/>
    <col min="4615" max="4615" width="15.33203125" style="2" customWidth="1"/>
    <col min="4616" max="4616" width="20.1640625" style="2" customWidth="1"/>
    <col min="4617" max="4617" width="14.83203125" style="2" customWidth="1"/>
    <col min="4618" max="4866" width="10.83203125" style="2"/>
    <col min="4867" max="4867" width="42" style="2" customWidth="1"/>
    <col min="4868" max="4870" width="10.83203125" style="2"/>
    <col min="4871" max="4871" width="15.33203125" style="2" customWidth="1"/>
    <col min="4872" max="4872" width="20.1640625" style="2" customWidth="1"/>
    <col min="4873" max="4873" width="14.83203125" style="2" customWidth="1"/>
    <col min="4874" max="5122" width="10.83203125" style="2"/>
    <col min="5123" max="5123" width="42" style="2" customWidth="1"/>
    <col min="5124" max="5126" width="10.83203125" style="2"/>
    <col min="5127" max="5127" width="15.33203125" style="2" customWidth="1"/>
    <col min="5128" max="5128" width="20.1640625" style="2" customWidth="1"/>
    <col min="5129" max="5129" width="14.83203125" style="2" customWidth="1"/>
    <col min="5130" max="5378" width="10.83203125" style="2"/>
    <col min="5379" max="5379" width="42" style="2" customWidth="1"/>
    <col min="5380" max="5382" width="10.83203125" style="2"/>
    <col min="5383" max="5383" width="15.33203125" style="2" customWidth="1"/>
    <col min="5384" max="5384" width="20.1640625" style="2" customWidth="1"/>
    <col min="5385" max="5385" width="14.83203125" style="2" customWidth="1"/>
    <col min="5386" max="5634" width="10.83203125" style="2"/>
    <col min="5635" max="5635" width="42" style="2" customWidth="1"/>
    <col min="5636" max="5638" width="10.83203125" style="2"/>
    <col min="5639" max="5639" width="15.33203125" style="2" customWidth="1"/>
    <col min="5640" max="5640" width="20.1640625" style="2" customWidth="1"/>
    <col min="5641" max="5641" width="14.83203125" style="2" customWidth="1"/>
    <col min="5642" max="5890" width="10.83203125" style="2"/>
    <col min="5891" max="5891" width="42" style="2" customWidth="1"/>
    <col min="5892" max="5894" width="10.83203125" style="2"/>
    <col min="5895" max="5895" width="15.33203125" style="2" customWidth="1"/>
    <col min="5896" max="5896" width="20.1640625" style="2" customWidth="1"/>
    <col min="5897" max="5897" width="14.83203125" style="2" customWidth="1"/>
    <col min="5898" max="6146" width="10.83203125" style="2"/>
    <col min="6147" max="6147" width="42" style="2" customWidth="1"/>
    <col min="6148" max="6150" width="10.83203125" style="2"/>
    <col min="6151" max="6151" width="15.33203125" style="2" customWidth="1"/>
    <col min="6152" max="6152" width="20.1640625" style="2" customWidth="1"/>
    <col min="6153" max="6153" width="14.83203125" style="2" customWidth="1"/>
    <col min="6154" max="6402" width="10.83203125" style="2"/>
    <col min="6403" max="6403" width="42" style="2" customWidth="1"/>
    <col min="6404" max="6406" width="10.83203125" style="2"/>
    <col min="6407" max="6407" width="15.33203125" style="2" customWidth="1"/>
    <col min="6408" max="6408" width="20.1640625" style="2" customWidth="1"/>
    <col min="6409" max="6409" width="14.83203125" style="2" customWidth="1"/>
    <col min="6410" max="6658" width="10.83203125" style="2"/>
    <col min="6659" max="6659" width="42" style="2" customWidth="1"/>
    <col min="6660" max="6662" width="10.83203125" style="2"/>
    <col min="6663" max="6663" width="15.33203125" style="2" customWidth="1"/>
    <col min="6664" max="6664" width="20.1640625" style="2" customWidth="1"/>
    <col min="6665" max="6665" width="14.83203125" style="2" customWidth="1"/>
    <col min="6666" max="6914" width="10.83203125" style="2"/>
    <col min="6915" max="6915" width="42" style="2" customWidth="1"/>
    <col min="6916" max="6918" width="10.83203125" style="2"/>
    <col min="6919" max="6919" width="15.33203125" style="2" customWidth="1"/>
    <col min="6920" max="6920" width="20.1640625" style="2" customWidth="1"/>
    <col min="6921" max="6921" width="14.83203125" style="2" customWidth="1"/>
    <col min="6922" max="7170" width="10.83203125" style="2"/>
    <col min="7171" max="7171" width="42" style="2" customWidth="1"/>
    <col min="7172" max="7174" width="10.83203125" style="2"/>
    <col min="7175" max="7175" width="15.33203125" style="2" customWidth="1"/>
    <col min="7176" max="7176" width="20.1640625" style="2" customWidth="1"/>
    <col min="7177" max="7177" width="14.83203125" style="2" customWidth="1"/>
    <col min="7178" max="7426" width="10.83203125" style="2"/>
    <col min="7427" max="7427" width="42" style="2" customWidth="1"/>
    <col min="7428" max="7430" width="10.83203125" style="2"/>
    <col min="7431" max="7431" width="15.33203125" style="2" customWidth="1"/>
    <col min="7432" max="7432" width="20.1640625" style="2" customWidth="1"/>
    <col min="7433" max="7433" width="14.83203125" style="2" customWidth="1"/>
    <col min="7434" max="7682" width="10.83203125" style="2"/>
    <col min="7683" max="7683" width="42" style="2" customWidth="1"/>
    <col min="7684" max="7686" width="10.83203125" style="2"/>
    <col min="7687" max="7687" width="15.33203125" style="2" customWidth="1"/>
    <col min="7688" max="7688" width="20.1640625" style="2" customWidth="1"/>
    <col min="7689" max="7689" width="14.83203125" style="2" customWidth="1"/>
    <col min="7690" max="7938" width="10.83203125" style="2"/>
    <col min="7939" max="7939" width="42" style="2" customWidth="1"/>
    <col min="7940" max="7942" width="10.83203125" style="2"/>
    <col min="7943" max="7943" width="15.33203125" style="2" customWidth="1"/>
    <col min="7944" max="7944" width="20.1640625" style="2" customWidth="1"/>
    <col min="7945" max="7945" width="14.83203125" style="2" customWidth="1"/>
    <col min="7946" max="8194" width="10.83203125" style="2"/>
    <col min="8195" max="8195" width="42" style="2" customWidth="1"/>
    <col min="8196" max="8198" width="10.83203125" style="2"/>
    <col min="8199" max="8199" width="15.33203125" style="2" customWidth="1"/>
    <col min="8200" max="8200" width="20.1640625" style="2" customWidth="1"/>
    <col min="8201" max="8201" width="14.83203125" style="2" customWidth="1"/>
    <col min="8202" max="8450" width="10.83203125" style="2"/>
    <col min="8451" max="8451" width="42" style="2" customWidth="1"/>
    <col min="8452" max="8454" width="10.83203125" style="2"/>
    <col min="8455" max="8455" width="15.33203125" style="2" customWidth="1"/>
    <col min="8456" max="8456" width="20.1640625" style="2" customWidth="1"/>
    <col min="8457" max="8457" width="14.83203125" style="2" customWidth="1"/>
    <col min="8458" max="8706" width="10.83203125" style="2"/>
    <col min="8707" max="8707" width="42" style="2" customWidth="1"/>
    <col min="8708" max="8710" width="10.83203125" style="2"/>
    <col min="8711" max="8711" width="15.33203125" style="2" customWidth="1"/>
    <col min="8712" max="8712" width="20.1640625" style="2" customWidth="1"/>
    <col min="8713" max="8713" width="14.83203125" style="2" customWidth="1"/>
    <col min="8714" max="8962" width="10.83203125" style="2"/>
    <col min="8963" max="8963" width="42" style="2" customWidth="1"/>
    <col min="8964" max="8966" width="10.83203125" style="2"/>
    <col min="8967" max="8967" width="15.33203125" style="2" customWidth="1"/>
    <col min="8968" max="8968" width="20.1640625" style="2" customWidth="1"/>
    <col min="8969" max="8969" width="14.83203125" style="2" customWidth="1"/>
    <col min="8970" max="9218" width="10.83203125" style="2"/>
    <col min="9219" max="9219" width="42" style="2" customWidth="1"/>
    <col min="9220" max="9222" width="10.83203125" style="2"/>
    <col min="9223" max="9223" width="15.33203125" style="2" customWidth="1"/>
    <col min="9224" max="9224" width="20.1640625" style="2" customWidth="1"/>
    <col min="9225" max="9225" width="14.83203125" style="2" customWidth="1"/>
    <col min="9226" max="9474" width="10.83203125" style="2"/>
    <col min="9475" max="9475" width="42" style="2" customWidth="1"/>
    <col min="9476" max="9478" width="10.83203125" style="2"/>
    <col min="9479" max="9479" width="15.33203125" style="2" customWidth="1"/>
    <col min="9480" max="9480" width="20.1640625" style="2" customWidth="1"/>
    <col min="9481" max="9481" width="14.83203125" style="2" customWidth="1"/>
    <col min="9482" max="9730" width="10.83203125" style="2"/>
    <col min="9731" max="9731" width="42" style="2" customWidth="1"/>
    <col min="9732" max="9734" width="10.83203125" style="2"/>
    <col min="9735" max="9735" width="15.33203125" style="2" customWidth="1"/>
    <col min="9736" max="9736" width="20.1640625" style="2" customWidth="1"/>
    <col min="9737" max="9737" width="14.83203125" style="2" customWidth="1"/>
    <col min="9738" max="9986" width="10.83203125" style="2"/>
    <col min="9987" max="9987" width="42" style="2" customWidth="1"/>
    <col min="9988" max="9990" width="10.83203125" style="2"/>
    <col min="9991" max="9991" width="15.33203125" style="2" customWidth="1"/>
    <col min="9992" max="9992" width="20.1640625" style="2" customWidth="1"/>
    <col min="9993" max="9993" width="14.83203125" style="2" customWidth="1"/>
    <col min="9994" max="10242" width="10.83203125" style="2"/>
    <col min="10243" max="10243" width="42" style="2" customWidth="1"/>
    <col min="10244" max="10246" width="10.83203125" style="2"/>
    <col min="10247" max="10247" width="15.33203125" style="2" customWidth="1"/>
    <col min="10248" max="10248" width="20.1640625" style="2" customWidth="1"/>
    <col min="10249" max="10249" width="14.83203125" style="2" customWidth="1"/>
    <col min="10250" max="10498" width="10.83203125" style="2"/>
    <col min="10499" max="10499" width="42" style="2" customWidth="1"/>
    <col min="10500" max="10502" width="10.83203125" style="2"/>
    <col min="10503" max="10503" width="15.33203125" style="2" customWidth="1"/>
    <col min="10504" max="10504" width="20.1640625" style="2" customWidth="1"/>
    <col min="10505" max="10505" width="14.83203125" style="2" customWidth="1"/>
    <col min="10506" max="10754" width="10.83203125" style="2"/>
    <col min="10755" max="10755" width="42" style="2" customWidth="1"/>
    <col min="10756" max="10758" width="10.83203125" style="2"/>
    <col min="10759" max="10759" width="15.33203125" style="2" customWidth="1"/>
    <col min="10760" max="10760" width="20.1640625" style="2" customWidth="1"/>
    <col min="10761" max="10761" width="14.83203125" style="2" customWidth="1"/>
    <col min="10762" max="11010" width="10.83203125" style="2"/>
    <col min="11011" max="11011" width="42" style="2" customWidth="1"/>
    <col min="11012" max="11014" width="10.83203125" style="2"/>
    <col min="11015" max="11015" width="15.33203125" style="2" customWidth="1"/>
    <col min="11016" max="11016" width="20.1640625" style="2" customWidth="1"/>
    <col min="11017" max="11017" width="14.83203125" style="2" customWidth="1"/>
    <col min="11018" max="11266" width="10.83203125" style="2"/>
    <col min="11267" max="11267" width="42" style="2" customWidth="1"/>
    <col min="11268" max="11270" width="10.83203125" style="2"/>
    <col min="11271" max="11271" width="15.33203125" style="2" customWidth="1"/>
    <col min="11272" max="11272" width="20.1640625" style="2" customWidth="1"/>
    <col min="11273" max="11273" width="14.83203125" style="2" customWidth="1"/>
    <col min="11274" max="11522" width="10.83203125" style="2"/>
    <col min="11523" max="11523" width="42" style="2" customWidth="1"/>
    <col min="11524" max="11526" width="10.83203125" style="2"/>
    <col min="11527" max="11527" width="15.33203125" style="2" customWidth="1"/>
    <col min="11528" max="11528" width="20.1640625" style="2" customWidth="1"/>
    <col min="11529" max="11529" width="14.83203125" style="2" customWidth="1"/>
    <col min="11530" max="11778" width="10.83203125" style="2"/>
    <col min="11779" max="11779" width="42" style="2" customWidth="1"/>
    <col min="11780" max="11782" width="10.83203125" style="2"/>
    <col min="11783" max="11783" width="15.33203125" style="2" customWidth="1"/>
    <col min="11784" max="11784" width="20.1640625" style="2" customWidth="1"/>
    <col min="11785" max="11785" width="14.83203125" style="2" customWidth="1"/>
    <col min="11786" max="12034" width="10.83203125" style="2"/>
    <col min="12035" max="12035" width="42" style="2" customWidth="1"/>
    <col min="12036" max="12038" width="10.83203125" style="2"/>
    <col min="12039" max="12039" width="15.33203125" style="2" customWidth="1"/>
    <col min="12040" max="12040" width="20.1640625" style="2" customWidth="1"/>
    <col min="12041" max="12041" width="14.83203125" style="2" customWidth="1"/>
    <col min="12042" max="12290" width="10.83203125" style="2"/>
    <col min="12291" max="12291" width="42" style="2" customWidth="1"/>
    <col min="12292" max="12294" width="10.83203125" style="2"/>
    <col min="12295" max="12295" width="15.33203125" style="2" customWidth="1"/>
    <col min="12296" max="12296" width="20.1640625" style="2" customWidth="1"/>
    <col min="12297" max="12297" width="14.83203125" style="2" customWidth="1"/>
    <col min="12298" max="12546" width="10.83203125" style="2"/>
    <col min="12547" max="12547" width="42" style="2" customWidth="1"/>
    <col min="12548" max="12550" width="10.83203125" style="2"/>
    <col min="12551" max="12551" width="15.33203125" style="2" customWidth="1"/>
    <col min="12552" max="12552" width="20.1640625" style="2" customWidth="1"/>
    <col min="12553" max="12553" width="14.83203125" style="2" customWidth="1"/>
    <col min="12554" max="12802" width="10.83203125" style="2"/>
    <col min="12803" max="12803" width="42" style="2" customWidth="1"/>
    <col min="12804" max="12806" width="10.83203125" style="2"/>
    <col min="12807" max="12807" width="15.33203125" style="2" customWidth="1"/>
    <col min="12808" max="12808" width="20.1640625" style="2" customWidth="1"/>
    <col min="12809" max="12809" width="14.83203125" style="2" customWidth="1"/>
    <col min="12810" max="13058" width="10.83203125" style="2"/>
    <col min="13059" max="13059" width="42" style="2" customWidth="1"/>
    <col min="13060" max="13062" width="10.83203125" style="2"/>
    <col min="13063" max="13063" width="15.33203125" style="2" customWidth="1"/>
    <col min="13064" max="13064" width="20.1640625" style="2" customWidth="1"/>
    <col min="13065" max="13065" width="14.83203125" style="2" customWidth="1"/>
    <col min="13066" max="13314" width="10.83203125" style="2"/>
    <col min="13315" max="13315" width="42" style="2" customWidth="1"/>
    <col min="13316" max="13318" width="10.83203125" style="2"/>
    <col min="13319" max="13319" width="15.33203125" style="2" customWidth="1"/>
    <col min="13320" max="13320" width="20.1640625" style="2" customWidth="1"/>
    <col min="13321" max="13321" width="14.83203125" style="2" customWidth="1"/>
    <col min="13322" max="13570" width="10.83203125" style="2"/>
    <col min="13571" max="13571" width="42" style="2" customWidth="1"/>
    <col min="13572" max="13574" width="10.83203125" style="2"/>
    <col min="13575" max="13575" width="15.33203125" style="2" customWidth="1"/>
    <col min="13576" max="13576" width="20.1640625" style="2" customWidth="1"/>
    <col min="13577" max="13577" width="14.83203125" style="2" customWidth="1"/>
    <col min="13578" max="13826" width="10.83203125" style="2"/>
    <col min="13827" max="13827" width="42" style="2" customWidth="1"/>
    <col min="13828" max="13830" width="10.83203125" style="2"/>
    <col min="13831" max="13831" width="15.33203125" style="2" customWidth="1"/>
    <col min="13832" max="13832" width="20.1640625" style="2" customWidth="1"/>
    <col min="13833" max="13833" width="14.83203125" style="2" customWidth="1"/>
    <col min="13834" max="14082" width="10.83203125" style="2"/>
    <col min="14083" max="14083" width="42" style="2" customWidth="1"/>
    <col min="14084" max="14086" width="10.83203125" style="2"/>
    <col min="14087" max="14087" width="15.33203125" style="2" customWidth="1"/>
    <col min="14088" max="14088" width="20.1640625" style="2" customWidth="1"/>
    <col min="14089" max="14089" width="14.83203125" style="2" customWidth="1"/>
    <col min="14090" max="14338" width="10.83203125" style="2"/>
    <col min="14339" max="14339" width="42" style="2" customWidth="1"/>
    <col min="14340" max="14342" width="10.83203125" style="2"/>
    <col min="14343" max="14343" width="15.33203125" style="2" customWidth="1"/>
    <col min="14344" max="14344" width="20.1640625" style="2" customWidth="1"/>
    <col min="14345" max="14345" width="14.83203125" style="2" customWidth="1"/>
    <col min="14346" max="14594" width="10.83203125" style="2"/>
    <col min="14595" max="14595" width="42" style="2" customWidth="1"/>
    <col min="14596" max="14598" width="10.83203125" style="2"/>
    <col min="14599" max="14599" width="15.33203125" style="2" customWidth="1"/>
    <col min="14600" max="14600" width="20.1640625" style="2" customWidth="1"/>
    <col min="14601" max="14601" width="14.83203125" style="2" customWidth="1"/>
    <col min="14602" max="14850" width="10.83203125" style="2"/>
    <col min="14851" max="14851" width="42" style="2" customWidth="1"/>
    <col min="14852" max="14854" width="10.83203125" style="2"/>
    <col min="14855" max="14855" width="15.33203125" style="2" customWidth="1"/>
    <col min="14856" max="14856" width="20.1640625" style="2" customWidth="1"/>
    <col min="14857" max="14857" width="14.83203125" style="2" customWidth="1"/>
    <col min="14858" max="15106" width="10.83203125" style="2"/>
    <col min="15107" max="15107" width="42" style="2" customWidth="1"/>
    <col min="15108" max="15110" width="10.83203125" style="2"/>
    <col min="15111" max="15111" width="15.33203125" style="2" customWidth="1"/>
    <col min="15112" max="15112" width="20.1640625" style="2" customWidth="1"/>
    <col min="15113" max="15113" width="14.83203125" style="2" customWidth="1"/>
    <col min="15114" max="15362" width="10.83203125" style="2"/>
    <col min="15363" max="15363" width="42" style="2" customWidth="1"/>
    <col min="15364" max="15366" width="10.83203125" style="2"/>
    <col min="15367" max="15367" width="15.33203125" style="2" customWidth="1"/>
    <col min="15368" max="15368" width="20.1640625" style="2" customWidth="1"/>
    <col min="15369" max="15369" width="14.83203125" style="2" customWidth="1"/>
    <col min="15370" max="15618" width="10.83203125" style="2"/>
    <col min="15619" max="15619" width="42" style="2" customWidth="1"/>
    <col min="15620" max="15622" width="10.83203125" style="2"/>
    <col min="15623" max="15623" width="15.33203125" style="2" customWidth="1"/>
    <col min="15624" max="15624" width="20.1640625" style="2" customWidth="1"/>
    <col min="15625" max="15625" width="14.83203125" style="2" customWidth="1"/>
    <col min="15626" max="15874" width="10.83203125" style="2"/>
    <col min="15875" max="15875" width="42" style="2" customWidth="1"/>
    <col min="15876" max="15878" width="10.83203125" style="2"/>
    <col min="15879" max="15879" width="15.33203125" style="2" customWidth="1"/>
    <col min="15880" max="15880" width="20.1640625" style="2" customWidth="1"/>
    <col min="15881" max="15881" width="14.83203125" style="2" customWidth="1"/>
    <col min="15882" max="16130" width="10.83203125" style="2"/>
    <col min="16131" max="16131" width="42" style="2" customWidth="1"/>
    <col min="16132" max="16134" width="10.83203125" style="2"/>
    <col min="16135" max="16135" width="15.33203125" style="2" customWidth="1"/>
    <col min="16136" max="16136" width="20.1640625" style="2" customWidth="1"/>
    <col min="16137" max="16137" width="14.83203125" style="2" customWidth="1"/>
    <col min="16138" max="16384" width="10.83203125" style="2"/>
  </cols>
  <sheetData>
    <row r="1" spans="1:12" s="57" customFormat="1" ht="31" customHeight="1">
      <c r="A1" s="112" t="s">
        <v>68</v>
      </c>
      <c r="B1" s="112"/>
      <c r="C1" s="112"/>
      <c r="D1" s="58" t="s">
        <v>69</v>
      </c>
      <c r="E1" s="58">
        <v>2023</v>
      </c>
      <c r="F1" s="58"/>
      <c r="H1" s="56" t="s">
        <v>71</v>
      </c>
      <c r="I1" s="56" t="s">
        <v>54</v>
      </c>
    </row>
    <row r="2" spans="1:12" s="60" customFormat="1">
      <c r="A2" s="59"/>
      <c r="C2" s="61"/>
      <c r="D2" s="62"/>
    </row>
    <row r="3" spans="1:12" s="60" customFormat="1">
      <c r="A3" s="59">
        <v>1</v>
      </c>
      <c r="B3" s="63" t="s">
        <v>5</v>
      </c>
      <c r="C3" s="61"/>
      <c r="D3" s="64" t="s">
        <v>6</v>
      </c>
      <c r="E3" s="64" t="s">
        <v>7</v>
      </c>
      <c r="F3" s="65"/>
      <c r="G3" s="65" t="s">
        <v>8</v>
      </c>
      <c r="H3" s="65"/>
      <c r="I3" s="65"/>
      <c r="J3" s="65"/>
      <c r="K3" s="65"/>
      <c r="L3" s="65"/>
    </row>
    <row r="4" spans="1:12" s="60" customFormat="1">
      <c r="A4" s="59"/>
      <c r="C4" s="61"/>
      <c r="D4" s="6"/>
      <c r="E4" s="6"/>
      <c r="F4" s="62"/>
      <c r="G4" s="62">
        <v>183</v>
      </c>
    </row>
    <row r="5" spans="1:12" s="60" customFormat="1">
      <c r="A5" s="59"/>
      <c r="C5" s="61"/>
      <c r="D5" s="62"/>
    </row>
    <row r="6" spans="1:12" s="60" customFormat="1">
      <c r="A6" s="59"/>
      <c r="B6" s="66"/>
      <c r="C6" s="67"/>
      <c r="D6" s="62"/>
    </row>
    <row r="7" spans="1:12" s="60" customFormat="1">
      <c r="A7" s="59">
        <v>2</v>
      </c>
      <c r="B7" s="63" t="s">
        <v>9</v>
      </c>
      <c r="C7" s="61"/>
      <c r="D7" s="64" t="s">
        <v>10</v>
      </c>
      <c r="E7" s="64" t="s">
        <v>7</v>
      </c>
      <c r="F7" s="65"/>
    </row>
    <row r="8" spans="1:12" s="60" customFormat="1">
      <c r="A8" s="59"/>
      <c r="B8" s="63" t="s">
        <v>11</v>
      </c>
      <c r="C8" s="61"/>
      <c r="D8" s="6"/>
      <c r="E8" s="6"/>
      <c r="F8" s="62"/>
    </row>
    <row r="9" spans="1:12" s="60" customFormat="1">
      <c r="A9" s="59"/>
      <c r="C9" s="61"/>
      <c r="D9" s="62"/>
      <c r="H9" s="69"/>
    </row>
    <row r="10" spans="1:12" s="60" customFormat="1">
      <c r="A10" s="59"/>
      <c r="C10" s="61"/>
      <c r="D10" s="62"/>
    </row>
    <row r="11" spans="1:12" s="60" customFormat="1">
      <c r="A11" s="59">
        <v>3</v>
      </c>
      <c r="B11" s="63" t="s">
        <v>12</v>
      </c>
      <c r="C11" s="61"/>
      <c r="D11" s="62"/>
    </row>
    <row r="12" spans="1:12" s="60" customFormat="1">
      <c r="A12" s="59"/>
      <c r="C12" s="61"/>
      <c r="D12" s="62"/>
    </row>
    <row r="13" spans="1:12" s="60" customFormat="1">
      <c r="A13" s="59" t="s">
        <v>13</v>
      </c>
      <c r="B13" s="114" t="s">
        <v>14</v>
      </c>
      <c r="C13" s="61"/>
      <c r="D13" s="6" t="s">
        <v>10</v>
      </c>
      <c r="E13" s="6" t="s">
        <v>7</v>
      </c>
      <c r="F13" s="62"/>
    </row>
    <row r="14" spans="1:12" s="60" customFormat="1">
      <c r="A14" s="59"/>
      <c r="B14" s="114"/>
      <c r="C14" s="61"/>
      <c r="D14" s="6"/>
      <c r="E14" s="6"/>
      <c r="F14" s="62"/>
    </row>
    <row r="15" spans="1:12" s="60" customFormat="1">
      <c r="A15" s="59"/>
      <c r="B15" s="114"/>
      <c r="C15" s="61"/>
      <c r="D15" s="62"/>
    </row>
    <row r="16" spans="1:12" s="60" customFormat="1">
      <c r="A16" s="59"/>
      <c r="B16" s="61"/>
      <c r="C16" s="61"/>
      <c r="D16" s="62"/>
    </row>
    <row r="17" spans="1:10" s="60" customFormat="1" ht="13" customHeight="1">
      <c r="A17" s="59" t="s">
        <v>15</v>
      </c>
      <c r="B17" s="123" t="s">
        <v>16</v>
      </c>
      <c r="C17" s="61"/>
      <c r="D17" s="6" t="s">
        <v>10</v>
      </c>
      <c r="E17" s="6" t="s">
        <v>7</v>
      </c>
      <c r="F17" s="62"/>
    </row>
    <row r="18" spans="1:10" s="60" customFormat="1">
      <c r="A18" s="59"/>
      <c r="B18" s="123"/>
      <c r="C18" s="61"/>
      <c r="D18" s="6"/>
      <c r="E18" s="6"/>
      <c r="F18" s="62"/>
      <c r="G18" s="70"/>
    </row>
    <row r="19" spans="1:10" s="60" customFormat="1">
      <c r="A19" s="59"/>
      <c r="B19" s="91"/>
      <c r="C19" s="61"/>
      <c r="D19" s="62"/>
      <c r="G19" s="63"/>
    </row>
    <row r="20" spans="1:10" s="60" customFormat="1">
      <c r="A20" s="59"/>
      <c r="B20" s="61"/>
      <c r="C20" s="61"/>
      <c r="D20" s="62"/>
      <c r="G20" s="63"/>
    </row>
    <row r="21" spans="1:10" s="60" customFormat="1">
      <c r="A21" s="59" t="s">
        <v>17</v>
      </c>
      <c r="B21" s="114" t="s">
        <v>18</v>
      </c>
      <c r="C21" s="61"/>
      <c r="D21" s="6" t="s">
        <v>10</v>
      </c>
      <c r="E21" s="6" t="s">
        <v>7</v>
      </c>
      <c r="F21" s="62"/>
      <c r="G21" s="63"/>
    </row>
    <row r="22" spans="1:10" s="60" customFormat="1">
      <c r="A22" s="59"/>
      <c r="B22" s="114"/>
      <c r="C22" s="61"/>
      <c r="D22" s="6"/>
      <c r="E22" s="6"/>
      <c r="F22" s="62"/>
      <c r="G22" s="63"/>
    </row>
    <row r="23" spans="1:10" s="60" customFormat="1">
      <c r="A23" s="59"/>
      <c r="B23" s="61"/>
      <c r="C23" s="61"/>
      <c r="D23" s="62"/>
      <c r="G23" s="63"/>
    </row>
    <row r="24" spans="1:10" s="60" customFormat="1">
      <c r="A24" s="59" t="s">
        <v>19</v>
      </c>
      <c r="B24" s="114" t="s">
        <v>20</v>
      </c>
      <c r="C24" s="61"/>
      <c r="D24" s="6" t="s">
        <v>10</v>
      </c>
      <c r="E24" s="6" t="s">
        <v>7</v>
      </c>
      <c r="F24" s="62"/>
      <c r="G24" s="63"/>
    </row>
    <row r="25" spans="1:10" s="60" customFormat="1">
      <c r="A25" s="59"/>
      <c r="B25" s="114"/>
      <c r="C25" s="61"/>
      <c r="D25" s="6"/>
      <c r="E25" s="6"/>
      <c r="F25" s="62"/>
      <c r="G25" s="70"/>
    </row>
    <row r="26" spans="1:10" s="60" customFormat="1">
      <c r="A26" s="59"/>
      <c r="B26" s="61"/>
      <c r="C26" s="61"/>
      <c r="D26" s="62"/>
      <c r="G26" s="63"/>
    </row>
    <row r="27" spans="1:10" s="60" customFormat="1">
      <c r="A27" s="59" t="s">
        <v>21</v>
      </c>
      <c r="B27" s="114" t="s">
        <v>70</v>
      </c>
      <c r="C27" s="61"/>
      <c r="D27" s="6" t="s">
        <v>10</v>
      </c>
      <c r="E27" s="6" t="s">
        <v>7</v>
      </c>
      <c r="F27" s="62"/>
    </row>
    <row r="28" spans="1:10" s="60" customFormat="1">
      <c r="A28" s="59"/>
      <c r="B28" s="114"/>
      <c r="C28" s="61"/>
      <c r="D28" s="6"/>
      <c r="E28" s="6"/>
      <c r="F28" s="62"/>
    </row>
    <row r="29" spans="1:10" s="60" customFormat="1">
      <c r="A29" s="59"/>
      <c r="B29" s="114"/>
      <c r="C29" s="61"/>
      <c r="D29" s="62"/>
    </row>
    <row r="30" spans="1:10" s="60" customFormat="1">
      <c r="A30" s="59"/>
      <c r="B30" s="61"/>
      <c r="C30" s="61"/>
      <c r="D30" s="62"/>
    </row>
    <row r="31" spans="1:10" s="60" customFormat="1" ht="13" customHeight="1">
      <c r="B31" s="123" t="s">
        <v>23</v>
      </c>
      <c r="C31" s="61"/>
      <c r="D31" s="6" t="s">
        <v>10</v>
      </c>
      <c r="E31" s="6" t="s">
        <v>7</v>
      </c>
      <c r="F31" s="62"/>
      <c r="H31" s="63" t="s">
        <v>24</v>
      </c>
    </row>
    <row r="32" spans="1:10" s="60" customFormat="1">
      <c r="A32" s="59" t="s">
        <v>22</v>
      </c>
      <c r="B32" s="123"/>
      <c r="C32" s="61"/>
      <c r="D32" s="6"/>
      <c r="E32" s="6"/>
      <c r="F32" s="62"/>
      <c r="H32" s="71" t="str">
        <f>I1</f>
        <v>ESPAÑA</v>
      </c>
      <c r="I32" s="60" t="s">
        <v>25</v>
      </c>
      <c r="J32" s="60" t="s">
        <v>26</v>
      </c>
    </row>
    <row r="33" spans="1:13" s="60" customFormat="1">
      <c r="A33" s="59"/>
      <c r="B33" s="123"/>
      <c r="C33" s="61"/>
      <c r="D33" s="62"/>
    </row>
    <row r="34" spans="1:13" s="60" customFormat="1">
      <c r="A34" s="59"/>
      <c r="C34" s="61"/>
      <c r="D34" s="62"/>
    </row>
    <row r="35" spans="1:13" s="60" customFormat="1">
      <c r="A35" s="59"/>
      <c r="C35" s="61"/>
      <c r="D35" s="62"/>
    </row>
    <row r="36" spans="1:13" s="60" customFormat="1">
      <c r="A36" s="59"/>
      <c r="B36" s="115" t="s">
        <v>27</v>
      </c>
      <c r="C36" s="61"/>
      <c r="D36" s="62"/>
    </row>
    <row r="37" spans="1:13" s="60" customFormat="1">
      <c r="A37" s="59"/>
      <c r="B37" s="115"/>
      <c r="C37" s="61"/>
      <c r="D37" s="62"/>
    </row>
    <row r="38" spans="1:13" s="60" customFormat="1">
      <c r="A38" s="59"/>
      <c r="B38" s="115"/>
      <c r="C38" s="61"/>
      <c r="D38" s="62"/>
    </row>
    <row r="39" spans="1:13" s="60" customFormat="1">
      <c r="A39" s="59"/>
      <c r="C39" s="61"/>
      <c r="D39" s="62"/>
    </row>
    <row r="40" spans="1:13" s="60" customFormat="1">
      <c r="A40" s="59"/>
      <c r="C40" s="61"/>
      <c r="D40" s="62"/>
    </row>
    <row r="41" spans="1:13" s="60" customFormat="1">
      <c r="A41" s="59">
        <v>1</v>
      </c>
      <c r="B41" s="114" t="s">
        <v>28</v>
      </c>
      <c r="C41" s="61"/>
      <c r="D41" s="6" t="s">
        <v>10</v>
      </c>
      <c r="E41" s="6" t="s">
        <v>7</v>
      </c>
      <c r="F41" s="62"/>
    </row>
    <row r="42" spans="1:13" s="60" customFormat="1">
      <c r="A42" s="59"/>
      <c r="B42" s="114"/>
      <c r="C42" s="61"/>
      <c r="D42" s="6"/>
      <c r="E42" s="6"/>
      <c r="F42" s="62"/>
      <c r="G42" s="63" t="s">
        <v>39</v>
      </c>
    </row>
    <row r="43" spans="1:13" s="60" customFormat="1">
      <c r="A43" s="59"/>
      <c r="B43" s="114"/>
      <c r="C43" s="61"/>
      <c r="D43" s="62"/>
    </row>
    <row r="44" spans="1:13" s="60" customFormat="1">
      <c r="A44" s="59"/>
      <c r="B44" s="61"/>
      <c r="C44" s="61"/>
      <c r="D44" s="62"/>
    </row>
    <row r="45" spans="1:13" s="60" customFormat="1">
      <c r="A45" s="59">
        <v>2</v>
      </c>
      <c r="B45" s="114" t="s">
        <v>29</v>
      </c>
      <c r="C45" s="61"/>
      <c r="D45" s="6" t="s">
        <v>10</v>
      </c>
      <c r="E45" s="6" t="s">
        <v>7</v>
      </c>
      <c r="F45" s="62"/>
    </row>
    <row r="46" spans="1:13" s="60" customFormat="1">
      <c r="A46" s="59"/>
      <c r="B46" s="114"/>
      <c r="C46" s="61"/>
      <c r="D46" s="6"/>
      <c r="E46" s="6"/>
      <c r="F46" s="62"/>
      <c r="G46" s="63" t="s">
        <v>39</v>
      </c>
      <c r="M46" s="63" t="s">
        <v>44</v>
      </c>
    </row>
    <row r="47" spans="1:13" s="60" customFormat="1">
      <c r="A47" s="59"/>
      <c r="B47" s="114"/>
      <c r="C47" s="61"/>
      <c r="D47" s="62"/>
      <c r="M47" s="63" t="s">
        <v>43</v>
      </c>
    </row>
    <row r="48" spans="1:13" s="60" customFormat="1">
      <c r="A48" s="59"/>
      <c r="C48" s="61"/>
      <c r="D48" s="62"/>
    </row>
    <row r="49" spans="1:14" s="60" customFormat="1" ht="18">
      <c r="A49" s="59"/>
      <c r="C49" s="61"/>
      <c r="D49" s="62"/>
      <c r="M49" s="72">
        <f>70000000</f>
        <v>70000000</v>
      </c>
    </row>
    <row r="50" spans="1:14" s="60" customFormat="1" ht="18">
      <c r="A50" s="59"/>
      <c r="C50" s="61"/>
      <c r="D50" s="116" t="s">
        <v>34</v>
      </c>
      <c r="E50" s="116"/>
      <c r="I50" s="116" t="s">
        <v>34</v>
      </c>
      <c r="J50" s="116"/>
      <c r="M50" s="73">
        <f>M49*35%</f>
        <v>24500000</v>
      </c>
    </row>
    <row r="51" spans="1:14" s="60" customFormat="1" ht="19" customHeight="1">
      <c r="A51" s="59"/>
      <c r="B51" s="59" t="s">
        <v>33</v>
      </c>
      <c r="C51" s="61"/>
      <c r="D51" s="92" t="s">
        <v>10</v>
      </c>
      <c r="E51" s="92" t="s">
        <v>7</v>
      </c>
      <c r="H51" s="65" t="s">
        <v>30</v>
      </c>
      <c r="I51" s="92" t="s">
        <v>10</v>
      </c>
      <c r="J51" s="92" t="s">
        <v>7</v>
      </c>
    </row>
    <row r="52" spans="1:14" s="60" customFormat="1" ht="19" customHeight="1">
      <c r="A52" s="59"/>
      <c r="C52" s="61"/>
      <c r="D52" s="6"/>
      <c r="E52" s="6"/>
      <c r="H52" s="65"/>
      <c r="I52" s="74"/>
      <c r="J52" s="6"/>
      <c r="M52" s="63" t="s">
        <v>41</v>
      </c>
    </row>
    <row r="53" spans="1:14" s="60" customFormat="1" ht="17" customHeight="1">
      <c r="A53" s="59"/>
      <c r="C53" s="61"/>
      <c r="D53" s="62"/>
    </row>
    <row r="54" spans="1:14" s="60" customFormat="1" ht="17" customHeight="1">
      <c r="A54" s="59"/>
      <c r="C54" s="61"/>
      <c r="D54" s="62"/>
    </row>
    <row r="55" spans="1:14" s="60" customFormat="1" ht="17" customHeight="1" thickBot="1">
      <c r="A55" s="59"/>
      <c r="B55" s="93" t="s">
        <v>72</v>
      </c>
      <c r="C55" s="94">
        <v>42412</v>
      </c>
      <c r="D55" s="95">
        <v>47065</v>
      </c>
      <c r="E55" s="95">
        <v>49799</v>
      </c>
      <c r="I55" s="75" t="s">
        <v>35</v>
      </c>
    </row>
    <row r="56" spans="1:14" s="60" customFormat="1" ht="18" customHeight="1">
      <c r="A56" s="59"/>
      <c r="B56" s="76" t="s">
        <v>36</v>
      </c>
      <c r="C56" s="64">
        <v>2023</v>
      </c>
      <c r="D56" s="64">
        <v>2024</v>
      </c>
      <c r="E56" s="64">
        <v>2025</v>
      </c>
      <c r="G56" s="117" t="s">
        <v>75</v>
      </c>
      <c r="H56" s="118"/>
      <c r="I56" s="118"/>
      <c r="J56" s="118"/>
      <c r="K56" s="118"/>
      <c r="L56" s="118"/>
      <c r="M56" s="118"/>
      <c r="N56" s="119"/>
    </row>
    <row r="57" spans="1:14" s="60" customFormat="1" ht="16">
      <c r="A57" s="96">
        <v>4500</v>
      </c>
      <c r="B57" s="77" t="s">
        <v>45</v>
      </c>
      <c r="C57" s="99">
        <f>+A57*$C$55</f>
        <v>190854000</v>
      </c>
      <c r="D57" s="98">
        <f>A57*$D$55</f>
        <v>211792500</v>
      </c>
      <c r="E57" s="98">
        <f>A57*$E$55</f>
        <v>224095500</v>
      </c>
      <c r="F57" s="78"/>
      <c r="G57" s="120"/>
      <c r="H57" s="121"/>
      <c r="I57" s="121"/>
      <c r="J57" s="121"/>
      <c r="K57" s="121"/>
      <c r="L57" s="121"/>
      <c r="M57" s="121"/>
      <c r="N57" s="122"/>
    </row>
    <row r="58" spans="1:14" s="60" customFormat="1" ht="16">
      <c r="A58" s="97"/>
      <c r="B58" s="77"/>
      <c r="C58" s="99"/>
      <c r="D58" s="98"/>
      <c r="E58" s="98"/>
      <c r="G58" s="79"/>
      <c r="N58" s="80"/>
    </row>
    <row r="59" spans="1:14" s="60" customFormat="1" ht="16">
      <c r="A59" s="97">
        <v>1400</v>
      </c>
      <c r="B59" s="77" t="s">
        <v>46</v>
      </c>
      <c r="C59" s="99">
        <f t="shared" ref="C59:C65" si="0">+A59*$C$55</f>
        <v>59376800</v>
      </c>
      <c r="D59" s="98">
        <f t="shared" ref="D59:D65" si="1">A59*$D$55</f>
        <v>65891000</v>
      </c>
      <c r="E59" s="98">
        <f t="shared" ref="E59:E65" si="2">A59*$E$55</f>
        <v>69718600</v>
      </c>
      <c r="F59" s="78"/>
      <c r="G59" s="79"/>
      <c r="N59" s="80"/>
    </row>
    <row r="60" spans="1:14" s="60" customFormat="1" ht="16">
      <c r="A60" s="97"/>
      <c r="B60" s="77"/>
      <c r="C60" s="99"/>
      <c r="D60" s="98"/>
      <c r="E60" s="98"/>
      <c r="G60" s="81">
        <v>1</v>
      </c>
      <c r="H60" s="114" t="s">
        <v>73</v>
      </c>
      <c r="I60" s="114"/>
      <c r="J60" s="114"/>
      <c r="K60" s="114"/>
      <c r="L60" s="114"/>
      <c r="N60" s="80"/>
    </row>
    <row r="61" spans="1:14" s="60" customFormat="1" ht="16">
      <c r="A61" s="97">
        <v>1400</v>
      </c>
      <c r="B61" s="77" t="s">
        <v>47</v>
      </c>
      <c r="C61" s="99">
        <f t="shared" si="0"/>
        <v>59376800</v>
      </c>
      <c r="D61" s="98">
        <f t="shared" si="1"/>
        <v>65891000</v>
      </c>
      <c r="E61" s="98">
        <f t="shared" si="2"/>
        <v>69718600</v>
      </c>
      <c r="G61" s="79"/>
      <c r="H61" s="114"/>
      <c r="I61" s="114"/>
      <c r="J61" s="114"/>
      <c r="K61" s="114"/>
      <c r="L61" s="114"/>
      <c r="N61" s="80"/>
    </row>
    <row r="62" spans="1:14" s="60" customFormat="1" ht="16">
      <c r="A62" s="97"/>
      <c r="B62" s="77"/>
      <c r="C62" s="99"/>
      <c r="D62" s="98"/>
      <c r="E62" s="98"/>
      <c r="G62" s="79"/>
      <c r="H62" s="61"/>
      <c r="I62" s="61"/>
      <c r="J62" s="61"/>
      <c r="K62" s="61"/>
      <c r="L62" s="61"/>
      <c r="N62" s="80"/>
    </row>
    <row r="63" spans="1:14" s="60" customFormat="1" ht="16" customHeight="1">
      <c r="A63" s="97">
        <v>1400</v>
      </c>
      <c r="B63" s="77" t="s">
        <v>48</v>
      </c>
      <c r="C63" s="99">
        <f t="shared" si="0"/>
        <v>59376800</v>
      </c>
      <c r="D63" s="98">
        <f t="shared" si="1"/>
        <v>65891000</v>
      </c>
      <c r="E63" s="98">
        <f t="shared" si="2"/>
        <v>69718600</v>
      </c>
      <c r="G63" s="81">
        <v>2</v>
      </c>
      <c r="H63" s="113" t="s">
        <v>74</v>
      </c>
      <c r="I63" s="113"/>
      <c r="J63" s="113"/>
      <c r="K63" s="113"/>
      <c r="L63" s="113"/>
      <c r="N63" s="80"/>
    </row>
    <row r="64" spans="1:14" s="60" customFormat="1" ht="16">
      <c r="A64" s="97"/>
      <c r="B64" s="77"/>
      <c r="C64" s="99"/>
      <c r="D64" s="98"/>
      <c r="E64" s="98"/>
      <c r="G64" s="79"/>
      <c r="H64" s="113"/>
      <c r="I64" s="113"/>
      <c r="J64" s="113"/>
      <c r="K64" s="113"/>
      <c r="L64" s="113"/>
      <c r="N64" s="80"/>
    </row>
    <row r="65" spans="1:14" s="60" customFormat="1" ht="16" customHeight="1">
      <c r="A65" s="97">
        <v>1400</v>
      </c>
      <c r="B65" s="77" t="s">
        <v>49</v>
      </c>
      <c r="C65" s="99">
        <f t="shared" si="0"/>
        <v>59376800</v>
      </c>
      <c r="D65" s="98">
        <f t="shared" si="1"/>
        <v>65891000</v>
      </c>
      <c r="E65" s="98">
        <f t="shared" si="2"/>
        <v>69718600</v>
      </c>
      <c r="G65" s="82"/>
      <c r="I65" s="100"/>
      <c r="J65" s="100"/>
      <c r="K65" s="100"/>
      <c r="L65" s="100"/>
      <c r="N65" s="80"/>
    </row>
    <row r="66" spans="1:14" s="60" customFormat="1">
      <c r="A66" s="59"/>
      <c r="C66" s="61"/>
      <c r="D66" s="62"/>
      <c r="G66" s="79"/>
      <c r="H66" s="100"/>
      <c r="I66" s="100"/>
      <c r="J66" s="100"/>
      <c r="K66" s="100"/>
      <c r="L66" s="100"/>
      <c r="N66" s="80"/>
    </row>
    <row r="67" spans="1:14" s="60" customFormat="1">
      <c r="A67" s="59"/>
      <c r="C67" s="61"/>
      <c r="D67" s="62"/>
      <c r="G67" s="82"/>
      <c r="N67" s="80"/>
    </row>
    <row r="68" spans="1:14" s="60" customFormat="1">
      <c r="A68" s="59"/>
      <c r="C68" s="61"/>
      <c r="D68" s="62"/>
      <c r="G68" s="82"/>
      <c r="N68" s="80"/>
    </row>
    <row r="69" spans="1:14" s="60" customFormat="1" ht="15" thickBot="1">
      <c r="A69" s="59"/>
      <c r="C69" s="61"/>
      <c r="D69" s="62"/>
      <c r="G69" s="83" t="s">
        <v>31</v>
      </c>
      <c r="H69" s="84" t="s">
        <v>32</v>
      </c>
      <c r="I69" s="85"/>
      <c r="J69" s="85"/>
      <c r="K69" s="85"/>
      <c r="L69" s="85"/>
      <c r="M69" s="85"/>
      <c r="N69" s="86"/>
    </row>
    <row r="70" spans="1:14" s="60" customFormat="1">
      <c r="A70" s="59"/>
      <c r="C70" s="61"/>
      <c r="D70" s="62"/>
    </row>
    <row r="71" spans="1:14" s="60" customFormat="1">
      <c r="A71" s="59"/>
      <c r="C71" s="61"/>
      <c r="D71" s="62"/>
    </row>
    <row r="72" spans="1:14" s="60" customFormat="1">
      <c r="A72" s="59"/>
      <c r="C72" s="61"/>
      <c r="D72" s="62"/>
    </row>
    <row r="73" spans="1:14" s="60" customFormat="1" ht="105">
      <c r="A73" s="59"/>
      <c r="C73" s="61"/>
      <c r="D73" s="65"/>
      <c r="E73" s="65"/>
      <c r="F73" s="65"/>
      <c r="L73" s="101" t="s">
        <v>76</v>
      </c>
    </row>
    <row r="74" spans="1:14" s="60" customFormat="1" ht="20" customHeight="1">
      <c r="A74" s="59"/>
      <c r="C74" s="61"/>
      <c r="D74" s="65"/>
      <c r="E74" s="65"/>
      <c r="F74" s="65"/>
      <c r="G74" s="65"/>
    </row>
    <row r="75" spans="1:14" s="60" customFormat="1">
      <c r="A75" s="59"/>
      <c r="C75" s="61"/>
      <c r="E75" s="62"/>
      <c r="F75" s="62"/>
    </row>
    <row r="76" spans="1:14" s="60" customFormat="1">
      <c r="A76" s="59"/>
      <c r="C76" s="61"/>
      <c r="E76" s="62"/>
      <c r="F76" s="62"/>
    </row>
    <row r="77" spans="1:14" s="60" customFormat="1">
      <c r="A77" s="59"/>
      <c r="C77" s="61"/>
      <c r="E77" s="62"/>
      <c r="F77" s="62"/>
    </row>
    <row r="78" spans="1:14" s="60" customFormat="1">
      <c r="A78" s="59"/>
      <c r="C78" s="61"/>
      <c r="E78" s="62"/>
      <c r="F78" s="62"/>
    </row>
    <row r="79" spans="1:14" s="60" customFormat="1">
      <c r="A79" s="59"/>
      <c r="B79" s="69"/>
      <c r="C79" s="61"/>
      <c r="D79" s="87"/>
    </row>
    <row r="80" spans="1:14" s="60" customFormat="1">
      <c r="A80" s="59"/>
      <c r="B80" s="69"/>
      <c r="C80" s="61"/>
      <c r="E80" s="88"/>
      <c r="F80" s="88"/>
    </row>
    <row r="81" spans="1:6" s="60" customFormat="1">
      <c r="A81" s="59"/>
      <c r="C81" s="61"/>
    </row>
    <row r="82" spans="1:6" s="60" customFormat="1">
      <c r="A82" s="59"/>
      <c r="B82" s="69"/>
      <c r="C82" s="61"/>
      <c r="D82" s="62"/>
      <c r="E82" s="62"/>
      <c r="F82" s="62"/>
    </row>
    <row r="83" spans="1:6" s="60" customFormat="1">
      <c r="A83" s="59"/>
      <c r="C83" s="61"/>
      <c r="E83" s="62"/>
      <c r="F83" s="62"/>
    </row>
    <row r="84" spans="1:6" s="60" customFormat="1">
      <c r="A84" s="59"/>
      <c r="C84" s="61"/>
      <c r="E84" s="62"/>
      <c r="F84" s="62"/>
    </row>
    <row r="85" spans="1:6" s="60" customFormat="1">
      <c r="A85" s="59"/>
      <c r="B85" s="69"/>
      <c r="C85" s="61"/>
      <c r="E85" s="62"/>
      <c r="F85" s="62"/>
    </row>
    <row r="86" spans="1:6" s="60" customFormat="1">
      <c r="A86" s="59"/>
      <c r="C86" s="61"/>
      <c r="E86" s="62"/>
      <c r="F86" s="62"/>
    </row>
    <row r="87" spans="1:6" s="60" customFormat="1">
      <c r="A87" s="59"/>
      <c r="C87" s="89"/>
      <c r="D87" s="90"/>
      <c r="E87" s="62"/>
      <c r="F87" s="62"/>
    </row>
    <row r="88" spans="1:6" s="60" customFormat="1">
      <c r="A88" s="59"/>
      <c r="C88" s="61"/>
      <c r="D88" s="88"/>
    </row>
    <row r="89" spans="1:6" s="60" customFormat="1">
      <c r="A89" s="59"/>
      <c r="C89" s="61"/>
      <c r="D89" s="88"/>
    </row>
    <row r="90" spans="1:6" s="60" customFormat="1">
      <c r="A90" s="59"/>
      <c r="B90" s="68"/>
      <c r="C90" s="61"/>
      <c r="D90" s="88"/>
    </row>
    <row r="91" spans="1:6" s="60" customFormat="1">
      <c r="A91" s="59"/>
      <c r="C91" s="61"/>
      <c r="D91" s="88"/>
    </row>
    <row r="92" spans="1:6" s="60" customFormat="1">
      <c r="A92" s="59"/>
      <c r="C92" s="61"/>
      <c r="D92" s="62"/>
    </row>
    <row r="93" spans="1:6" s="60" customFormat="1">
      <c r="A93" s="59"/>
      <c r="C93" s="61"/>
      <c r="D93" s="62"/>
    </row>
    <row r="94" spans="1:6" s="60" customFormat="1">
      <c r="A94" s="59"/>
      <c r="C94" s="61"/>
      <c r="D94" s="62"/>
    </row>
    <row r="95" spans="1:6" s="60" customFormat="1">
      <c r="A95" s="59"/>
      <c r="C95" s="61"/>
      <c r="D95" s="62"/>
    </row>
    <row r="96" spans="1:6" s="60" customFormat="1">
      <c r="A96" s="59"/>
      <c r="C96" s="61"/>
      <c r="D96" s="62"/>
    </row>
    <row r="97" spans="1:4" s="60" customFormat="1">
      <c r="A97" s="59"/>
      <c r="C97" s="61"/>
      <c r="D97" s="62"/>
    </row>
    <row r="98" spans="1:4" s="60" customFormat="1">
      <c r="A98" s="59"/>
      <c r="C98" s="61"/>
      <c r="D98" s="62"/>
    </row>
    <row r="99" spans="1:4" s="60" customFormat="1">
      <c r="A99" s="59"/>
      <c r="C99" s="61"/>
      <c r="D99" s="62"/>
    </row>
    <row r="100" spans="1:4" s="60" customFormat="1">
      <c r="A100" s="59"/>
      <c r="C100" s="61"/>
      <c r="D100" s="62"/>
    </row>
    <row r="101" spans="1:4" s="60" customFormat="1">
      <c r="A101" s="59"/>
      <c r="C101" s="61"/>
      <c r="D101" s="62"/>
    </row>
    <row r="102" spans="1:4" s="60" customFormat="1">
      <c r="A102" s="59"/>
      <c r="C102" s="61"/>
      <c r="D102" s="62"/>
    </row>
    <row r="103" spans="1:4" s="60" customFormat="1">
      <c r="A103" s="59"/>
      <c r="C103" s="61"/>
      <c r="D103" s="62"/>
    </row>
    <row r="104" spans="1:4" s="60" customFormat="1">
      <c r="A104" s="59"/>
      <c r="C104" s="61"/>
      <c r="D104" s="62"/>
    </row>
    <row r="105" spans="1:4" s="60" customFormat="1">
      <c r="A105" s="59"/>
      <c r="C105" s="61"/>
      <c r="D105" s="62"/>
    </row>
    <row r="106" spans="1:4" s="60" customFormat="1">
      <c r="A106" s="59"/>
      <c r="C106" s="61"/>
      <c r="D106" s="62"/>
    </row>
    <row r="107" spans="1:4" s="60" customFormat="1">
      <c r="A107" s="59"/>
      <c r="C107" s="61"/>
      <c r="D107" s="62"/>
    </row>
    <row r="108" spans="1:4" s="60" customFormat="1">
      <c r="A108" s="59"/>
      <c r="C108" s="61"/>
      <c r="D108" s="62"/>
    </row>
    <row r="109" spans="1:4" s="60" customFormat="1">
      <c r="A109" s="59"/>
      <c r="C109" s="61"/>
      <c r="D109" s="62"/>
    </row>
    <row r="110" spans="1:4" s="60" customFormat="1">
      <c r="A110" s="59"/>
      <c r="C110" s="61"/>
      <c r="D110" s="62"/>
    </row>
    <row r="111" spans="1:4" s="60" customFormat="1">
      <c r="A111" s="59"/>
      <c r="C111" s="61"/>
      <c r="D111" s="62"/>
    </row>
    <row r="112" spans="1:4" s="60" customFormat="1">
      <c r="A112" s="59"/>
      <c r="C112" s="61"/>
      <c r="D112" s="62"/>
    </row>
    <row r="113" spans="1:4" s="60" customFormat="1">
      <c r="A113" s="59"/>
      <c r="C113" s="61"/>
      <c r="D113" s="62"/>
    </row>
    <row r="114" spans="1:4" s="60" customFormat="1">
      <c r="A114" s="59"/>
      <c r="C114" s="61"/>
      <c r="D114" s="62"/>
    </row>
    <row r="115" spans="1:4" s="60" customFormat="1">
      <c r="A115" s="59"/>
      <c r="C115" s="61"/>
      <c r="D115" s="62"/>
    </row>
    <row r="116" spans="1:4" s="60" customFormat="1">
      <c r="A116" s="59"/>
      <c r="C116" s="61"/>
      <c r="D116" s="62"/>
    </row>
    <row r="117" spans="1:4" s="60" customFormat="1">
      <c r="A117" s="59"/>
      <c r="C117" s="61"/>
      <c r="D117" s="62"/>
    </row>
    <row r="118" spans="1:4" s="60" customFormat="1">
      <c r="A118" s="59"/>
      <c r="C118" s="61"/>
      <c r="D118" s="62"/>
    </row>
    <row r="119" spans="1:4" s="60" customFormat="1">
      <c r="A119" s="59"/>
      <c r="C119" s="61"/>
      <c r="D119" s="62"/>
    </row>
    <row r="120" spans="1:4" s="60" customFormat="1">
      <c r="A120" s="59"/>
      <c r="C120" s="61"/>
      <c r="D120" s="62"/>
    </row>
    <row r="121" spans="1:4" s="60" customFormat="1">
      <c r="A121" s="59"/>
      <c r="C121" s="61"/>
      <c r="D121" s="62"/>
    </row>
    <row r="122" spans="1:4" s="60" customFormat="1">
      <c r="A122" s="59"/>
      <c r="C122" s="61"/>
      <c r="D122" s="62"/>
    </row>
    <row r="123" spans="1:4" s="60" customFormat="1">
      <c r="A123" s="59"/>
      <c r="C123" s="61"/>
      <c r="D123" s="62"/>
    </row>
    <row r="124" spans="1:4" s="60" customFormat="1">
      <c r="A124" s="59"/>
      <c r="C124" s="61"/>
      <c r="D124" s="62"/>
    </row>
    <row r="125" spans="1:4" s="60" customFormat="1">
      <c r="A125" s="59"/>
      <c r="C125" s="61"/>
      <c r="D125" s="62"/>
    </row>
    <row r="126" spans="1:4" s="60" customFormat="1">
      <c r="A126" s="59"/>
      <c r="C126" s="61"/>
      <c r="D126" s="62"/>
    </row>
    <row r="127" spans="1:4" s="60" customFormat="1">
      <c r="A127" s="59"/>
      <c r="C127" s="61"/>
      <c r="D127" s="62"/>
    </row>
    <row r="128" spans="1:4" s="60" customFormat="1">
      <c r="A128" s="59"/>
      <c r="C128" s="61"/>
      <c r="D128" s="62"/>
    </row>
    <row r="129" spans="1:4" s="60" customFormat="1">
      <c r="A129" s="59"/>
      <c r="C129" s="61"/>
      <c r="D129" s="62"/>
    </row>
    <row r="130" spans="1:4" s="60" customFormat="1">
      <c r="A130" s="59"/>
      <c r="C130" s="61"/>
      <c r="D130" s="62"/>
    </row>
    <row r="131" spans="1:4" s="60" customFormat="1">
      <c r="A131" s="59"/>
      <c r="C131" s="61"/>
      <c r="D131" s="62"/>
    </row>
    <row r="132" spans="1:4" s="60" customFormat="1">
      <c r="A132" s="59"/>
      <c r="C132" s="61"/>
      <c r="D132" s="62"/>
    </row>
    <row r="133" spans="1:4" s="60" customFormat="1">
      <c r="A133" s="59"/>
      <c r="C133" s="61"/>
      <c r="D133" s="62"/>
    </row>
    <row r="134" spans="1:4" s="60" customFormat="1">
      <c r="A134" s="59"/>
      <c r="C134" s="61"/>
      <c r="D134" s="62"/>
    </row>
    <row r="135" spans="1:4" s="60" customFormat="1">
      <c r="A135" s="59"/>
      <c r="C135" s="61"/>
      <c r="D135" s="62"/>
    </row>
    <row r="136" spans="1:4" s="60" customFormat="1">
      <c r="A136" s="59"/>
      <c r="C136" s="61"/>
      <c r="D136" s="62"/>
    </row>
    <row r="137" spans="1:4" s="60" customFormat="1">
      <c r="A137" s="59"/>
      <c r="C137" s="61"/>
      <c r="D137" s="62"/>
    </row>
    <row r="138" spans="1:4" s="60" customFormat="1">
      <c r="A138" s="59"/>
      <c r="C138" s="61"/>
      <c r="D138" s="62"/>
    </row>
    <row r="139" spans="1:4" s="60" customFormat="1">
      <c r="A139" s="59"/>
      <c r="C139" s="61"/>
      <c r="D139" s="62"/>
    </row>
    <row r="140" spans="1:4" s="60" customFormat="1">
      <c r="A140" s="59"/>
      <c r="C140" s="61"/>
      <c r="D140" s="62"/>
    </row>
    <row r="141" spans="1:4" s="60" customFormat="1">
      <c r="A141" s="59"/>
      <c r="C141" s="61"/>
      <c r="D141" s="62"/>
    </row>
    <row r="142" spans="1:4" s="60" customFormat="1">
      <c r="A142" s="59"/>
      <c r="C142" s="61"/>
      <c r="D142" s="62"/>
    </row>
    <row r="143" spans="1:4" s="60" customFormat="1">
      <c r="A143" s="59"/>
      <c r="C143" s="61"/>
      <c r="D143" s="62"/>
    </row>
    <row r="144" spans="1:4" s="60" customFormat="1">
      <c r="A144" s="59"/>
      <c r="C144" s="61"/>
      <c r="D144" s="62"/>
    </row>
    <row r="145" spans="1:4" s="60" customFormat="1">
      <c r="A145" s="59"/>
      <c r="C145" s="61"/>
      <c r="D145" s="62"/>
    </row>
    <row r="146" spans="1:4" s="60" customFormat="1">
      <c r="A146" s="59"/>
      <c r="C146" s="61"/>
      <c r="D146" s="62"/>
    </row>
    <row r="147" spans="1:4" s="60" customFormat="1">
      <c r="A147" s="59"/>
      <c r="C147" s="61"/>
      <c r="D147" s="62"/>
    </row>
    <row r="148" spans="1:4" s="60" customFormat="1">
      <c r="A148" s="59"/>
      <c r="C148" s="61"/>
      <c r="D148" s="62"/>
    </row>
    <row r="149" spans="1:4" s="60" customFormat="1">
      <c r="A149" s="59"/>
      <c r="C149" s="61"/>
      <c r="D149" s="62"/>
    </row>
    <row r="150" spans="1:4" s="60" customFormat="1">
      <c r="A150" s="59"/>
      <c r="C150" s="61"/>
      <c r="D150" s="62"/>
    </row>
    <row r="151" spans="1:4" s="60" customFormat="1">
      <c r="A151" s="59"/>
      <c r="C151" s="61"/>
      <c r="D151" s="62"/>
    </row>
    <row r="152" spans="1:4" s="60" customFormat="1">
      <c r="A152" s="59"/>
      <c r="C152" s="61"/>
      <c r="D152" s="62"/>
    </row>
    <row r="153" spans="1:4" s="60" customFormat="1">
      <c r="A153" s="59"/>
      <c r="C153" s="61"/>
      <c r="D153" s="62"/>
    </row>
    <row r="154" spans="1:4" s="60" customFormat="1">
      <c r="A154" s="59"/>
      <c r="C154" s="61"/>
      <c r="D154" s="62"/>
    </row>
    <row r="155" spans="1:4" s="60" customFormat="1">
      <c r="A155" s="59"/>
      <c r="C155" s="61"/>
      <c r="D155" s="62"/>
    </row>
    <row r="156" spans="1:4" s="60" customFormat="1">
      <c r="A156" s="59"/>
      <c r="C156" s="61"/>
      <c r="D156" s="62"/>
    </row>
    <row r="157" spans="1:4" s="60" customFormat="1">
      <c r="A157" s="59"/>
      <c r="C157" s="61"/>
      <c r="D157" s="62"/>
    </row>
    <row r="158" spans="1:4" s="60" customFormat="1">
      <c r="A158" s="59"/>
      <c r="C158" s="61"/>
      <c r="D158" s="62"/>
    </row>
    <row r="159" spans="1:4" s="60" customFormat="1">
      <c r="A159" s="59"/>
      <c r="C159" s="61"/>
      <c r="D159" s="62"/>
    </row>
    <row r="160" spans="1:4" s="60" customFormat="1">
      <c r="A160" s="59"/>
      <c r="C160" s="61"/>
      <c r="D160" s="62"/>
    </row>
    <row r="161" spans="1:4" s="60" customFormat="1">
      <c r="A161" s="59"/>
      <c r="C161" s="61"/>
      <c r="D161" s="62"/>
    </row>
    <row r="162" spans="1:4" s="60" customFormat="1">
      <c r="A162" s="59"/>
      <c r="C162" s="61"/>
      <c r="D162" s="62"/>
    </row>
    <row r="163" spans="1:4" s="60" customFormat="1">
      <c r="A163" s="59"/>
      <c r="C163" s="61"/>
      <c r="D163" s="62"/>
    </row>
    <row r="164" spans="1:4" s="60" customFormat="1">
      <c r="A164" s="59"/>
      <c r="C164" s="61"/>
      <c r="D164" s="62"/>
    </row>
    <row r="165" spans="1:4" s="60" customFormat="1">
      <c r="A165" s="59"/>
      <c r="C165" s="61"/>
      <c r="D165" s="62"/>
    </row>
    <row r="166" spans="1:4" s="60" customFormat="1">
      <c r="A166" s="59"/>
      <c r="C166" s="61"/>
      <c r="D166" s="62"/>
    </row>
    <row r="167" spans="1:4" s="60" customFormat="1">
      <c r="A167" s="59"/>
      <c r="C167" s="61"/>
      <c r="D167" s="62"/>
    </row>
    <row r="168" spans="1:4" s="60" customFormat="1">
      <c r="A168" s="59"/>
      <c r="C168" s="61"/>
      <c r="D168" s="62"/>
    </row>
    <row r="169" spans="1:4" s="60" customFormat="1">
      <c r="A169" s="59"/>
      <c r="C169" s="61"/>
      <c r="D169" s="62"/>
    </row>
    <row r="170" spans="1:4" s="60" customFormat="1">
      <c r="A170" s="59"/>
      <c r="C170" s="61"/>
      <c r="D170" s="62"/>
    </row>
    <row r="171" spans="1:4" s="60" customFormat="1">
      <c r="A171" s="59"/>
      <c r="C171" s="61"/>
      <c r="D171" s="62"/>
    </row>
    <row r="172" spans="1:4" s="60" customFormat="1">
      <c r="A172" s="59"/>
      <c r="C172" s="61"/>
      <c r="D172" s="62"/>
    </row>
    <row r="173" spans="1:4" s="60" customFormat="1">
      <c r="A173" s="59"/>
      <c r="C173" s="61"/>
      <c r="D173" s="62"/>
    </row>
    <row r="174" spans="1:4" s="60" customFormat="1">
      <c r="A174" s="59"/>
      <c r="C174" s="61"/>
      <c r="D174" s="62"/>
    </row>
    <row r="175" spans="1:4" s="60" customFormat="1">
      <c r="A175" s="59"/>
      <c r="C175" s="61"/>
      <c r="D175" s="62"/>
    </row>
    <row r="176" spans="1:4" s="60" customFormat="1">
      <c r="A176" s="59"/>
      <c r="C176" s="61"/>
      <c r="D176" s="62"/>
    </row>
    <row r="177" spans="1:4" s="60" customFormat="1">
      <c r="A177" s="59"/>
      <c r="C177" s="61"/>
      <c r="D177" s="62"/>
    </row>
    <row r="178" spans="1:4" s="60" customFormat="1">
      <c r="A178" s="59"/>
      <c r="C178" s="61"/>
      <c r="D178" s="62"/>
    </row>
    <row r="179" spans="1:4" s="60" customFormat="1">
      <c r="A179" s="59"/>
      <c r="C179" s="61"/>
      <c r="D179" s="62"/>
    </row>
    <row r="180" spans="1:4" s="60" customFormat="1">
      <c r="A180" s="59"/>
      <c r="C180" s="61"/>
      <c r="D180" s="62"/>
    </row>
    <row r="181" spans="1:4" s="60" customFormat="1">
      <c r="A181" s="59"/>
      <c r="C181" s="61"/>
      <c r="D181" s="62"/>
    </row>
    <row r="182" spans="1:4" s="60" customFormat="1">
      <c r="A182" s="59"/>
      <c r="C182" s="61"/>
      <c r="D182" s="62"/>
    </row>
    <row r="183" spans="1:4" s="60" customFormat="1">
      <c r="A183" s="59"/>
      <c r="C183" s="61"/>
      <c r="D183" s="62"/>
    </row>
    <row r="184" spans="1:4" s="60" customFormat="1">
      <c r="A184" s="59"/>
      <c r="C184" s="61"/>
      <c r="D184" s="62"/>
    </row>
    <row r="185" spans="1:4" s="60" customFormat="1">
      <c r="A185" s="59"/>
      <c r="C185" s="61"/>
      <c r="D185" s="62"/>
    </row>
    <row r="186" spans="1:4" s="60" customFormat="1">
      <c r="A186" s="59"/>
      <c r="C186" s="61"/>
      <c r="D186" s="62"/>
    </row>
    <row r="187" spans="1:4" s="60" customFormat="1">
      <c r="A187" s="59"/>
      <c r="C187" s="61"/>
      <c r="D187" s="62"/>
    </row>
    <row r="188" spans="1:4" s="60" customFormat="1">
      <c r="A188" s="59"/>
      <c r="C188" s="61"/>
      <c r="D188" s="62"/>
    </row>
    <row r="189" spans="1:4" s="60" customFormat="1">
      <c r="A189" s="59"/>
      <c r="C189" s="61"/>
      <c r="D189" s="62"/>
    </row>
    <row r="190" spans="1:4" s="60" customFormat="1">
      <c r="A190" s="59"/>
      <c r="C190" s="61"/>
      <c r="D190" s="62"/>
    </row>
    <row r="191" spans="1:4" s="60" customFormat="1">
      <c r="A191" s="59"/>
      <c r="C191" s="61"/>
      <c r="D191" s="62"/>
    </row>
    <row r="192" spans="1:4" s="60" customFormat="1">
      <c r="A192" s="59"/>
      <c r="C192" s="61"/>
      <c r="D192" s="62"/>
    </row>
    <row r="193" spans="1:4" s="60" customFormat="1">
      <c r="A193" s="59"/>
      <c r="C193" s="61"/>
      <c r="D193" s="62"/>
    </row>
    <row r="194" spans="1:4" s="60" customFormat="1">
      <c r="A194" s="59"/>
      <c r="C194" s="61"/>
      <c r="D194" s="62"/>
    </row>
    <row r="195" spans="1:4" s="60" customFormat="1">
      <c r="A195" s="59"/>
      <c r="C195" s="61"/>
      <c r="D195" s="62"/>
    </row>
    <row r="196" spans="1:4" s="60" customFormat="1">
      <c r="A196" s="59"/>
      <c r="C196" s="61"/>
      <c r="D196" s="62"/>
    </row>
    <row r="197" spans="1:4" s="60" customFormat="1">
      <c r="A197" s="59"/>
      <c r="C197" s="61"/>
      <c r="D197" s="62"/>
    </row>
    <row r="198" spans="1:4" s="60" customFormat="1">
      <c r="A198" s="59"/>
      <c r="C198" s="61"/>
      <c r="D198" s="62"/>
    </row>
    <row r="199" spans="1:4" s="60" customFormat="1">
      <c r="A199" s="59"/>
      <c r="C199" s="61"/>
      <c r="D199" s="62"/>
    </row>
    <row r="200" spans="1:4" s="60" customFormat="1">
      <c r="A200" s="59"/>
      <c r="C200" s="61"/>
      <c r="D200" s="62"/>
    </row>
    <row r="201" spans="1:4" s="60" customFormat="1">
      <c r="A201" s="59"/>
      <c r="C201" s="61"/>
      <c r="D201" s="62"/>
    </row>
    <row r="202" spans="1:4" s="60" customFormat="1">
      <c r="A202" s="59"/>
      <c r="C202" s="61"/>
      <c r="D202" s="62"/>
    </row>
    <row r="203" spans="1:4" s="60" customFormat="1">
      <c r="A203" s="59"/>
      <c r="C203" s="61"/>
      <c r="D203" s="62"/>
    </row>
    <row r="204" spans="1:4" s="60" customFormat="1">
      <c r="A204" s="59"/>
      <c r="C204" s="61"/>
      <c r="D204" s="62"/>
    </row>
    <row r="205" spans="1:4" s="60" customFormat="1">
      <c r="A205" s="59"/>
      <c r="C205" s="61"/>
      <c r="D205" s="62"/>
    </row>
    <row r="206" spans="1:4" s="60" customFormat="1">
      <c r="A206" s="59"/>
      <c r="C206" s="61"/>
      <c r="D206" s="62"/>
    </row>
    <row r="207" spans="1:4" s="60" customFormat="1">
      <c r="A207" s="59"/>
      <c r="C207" s="61"/>
      <c r="D207" s="62"/>
    </row>
    <row r="208" spans="1:4" s="60" customFormat="1">
      <c r="A208" s="59"/>
      <c r="C208" s="61"/>
      <c r="D208" s="62"/>
    </row>
    <row r="209" spans="1:4" s="60" customFormat="1">
      <c r="A209" s="59"/>
      <c r="C209" s="61"/>
      <c r="D209" s="62"/>
    </row>
    <row r="210" spans="1:4" s="60" customFormat="1">
      <c r="A210" s="59"/>
      <c r="C210" s="61"/>
      <c r="D210" s="62"/>
    </row>
    <row r="211" spans="1:4" s="60" customFormat="1">
      <c r="A211" s="59"/>
      <c r="C211" s="61"/>
      <c r="D211" s="62"/>
    </row>
    <row r="212" spans="1:4" s="60" customFormat="1">
      <c r="A212" s="59"/>
      <c r="C212" s="61"/>
      <c r="D212" s="62"/>
    </row>
    <row r="213" spans="1:4" s="60" customFormat="1">
      <c r="A213" s="59"/>
      <c r="C213" s="61"/>
      <c r="D213" s="62"/>
    </row>
    <row r="214" spans="1:4" s="60" customFormat="1">
      <c r="A214" s="59"/>
      <c r="C214" s="61"/>
      <c r="D214" s="62"/>
    </row>
    <row r="215" spans="1:4" s="60" customFormat="1">
      <c r="A215" s="59"/>
      <c r="C215" s="61"/>
      <c r="D215" s="62"/>
    </row>
    <row r="216" spans="1:4" s="60" customFormat="1">
      <c r="A216" s="59"/>
      <c r="C216" s="61"/>
      <c r="D216" s="62"/>
    </row>
    <row r="217" spans="1:4" s="60" customFormat="1">
      <c r="A217" s="59"/>
      <c r="C217" s="61"/>
      <c r="D217" s="62"/>
    </row>
  </sheetData>
  <mergeCells count="15">
    <mergeCell ref="G56:N57"/>
    <mergeCell ref="H60:L61"/>
    <mergeCell ref="H63:L64"/>
    <mergeCell ref="B31:B33"/>
    <mergeCell ref="B36:B38"/>
    <mergeCell ref="B41:B43"/>
    <mergeCell ref="B45:B47"/>
    <mergeCell ref="D50:E50"/>
    <mergeCell ref="I50:J50"/>
    <mergeCell ref="B27:B29"/>
    <mergeCell ref="A1:C1"/>
    <mergeCell ref="B13:B15"/>
    <mergeCell ref="B17:B18"/>
    <mergeCell ref="B21:B22"/>
    <mergeCell ref="B24:B25"/>
  </mergeCells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986F0-A2A7-D94D-9232-F3F302F4C154}">
  <dimension ref="A2:B29"/>
  <sheetViews>
    <sheetView zoomScale="117" workbookViewId="0">
      <selection activeCell="B16" sqref="B16"/>
    </sheetView>
  </sheetViews>
  <sheetFormatPr baseColWidth="10" defaultRowHeight="21"/>
  <cols>
    <col min="1" max="1" width="10.83203125" style="102"/>
    <col min="2" max="2" width="18.6640625" style="103" customWidth="1"/>
    <col min="3" max="16384" width="10.83203125" style="103"/>
  </cols>
  <sheetData>
    <row r="2" spans="1:2" s="105" customFormat="1">
      <c r="A2" s="104">
        <v>1</v>
      </c>
      <c r="B2" s="104" t="s">
        <v>77</v>
      </c>
    </row>
    <row r="4" spans="1:2">
      <c r="B4" s="102" t="s">
        <v>85</v>
      </c>
    </row>
    <row r="5" spans="1:2">
      <c r="B5" s="103" t="s">
        <v>78</v>
      </c>
    </row>
    <row r="8" spans="1:2" s="105" customFormat="1">
      <c r="A8" s="104">
        <v>2</v>
      </c>
      <c r="B8" s="104" t="s">
        <v>84</v>
      </c>
    </row>
    <row r="10" spans="1:2">
      <c r="B10" s="103" t="s">
        <v>86</v>
      </c>
    </row>
    <row r="12" spans="1:2">
      <c r="B12" s="103" t="s">
        <v>93</v>
      </c>
    </row>
    <row r="15" spans="1:2" s="105" customFormat="1">
      <c r="A15" s="104">
        <v>3</v>
      </c>
      <c r="B15" s="104" t="s">
        <v>107</v>
      </c>
    </row>
    <row r="17" spans="1:2">
      <c r="B17" s="103" t="s">
        <v>79</v>
      </c>
    </row>
    <row r="18" spans="1:2">
      <c r="B18" s="103" t="s">
        <v>80</v>
      </c>
    </row>
    <row r="19" spans="1:2">
      <c r="B19" s="103" t="s">
        <v>81</v>
      </c>
    </row>
    <row r="22" spans="1:2" s="105" customFormat="1">
      <c r="A22" s="104">
        <v>4</v>
      </c>
      <c r="B22" s="104" t="s">
        <v>82</v>
      </c>
    </row>
    <row r="24" spans="1:2">
      <c r="B24" s="103" t="s">
        <v>94</v>
      </c>
    </row>
    <row r="25" spans="1:2">
      <c r="B25" s="103" t="s">
        <v>83</v>
      </c>
    </row>
    <row r="26" spans="1:2">
      <c r="B26" s="102" t="s">
        <v>87</v>
      </c>
    </row>
    <row r="27" spans="1:2">
      <c r="B27" s="102" t="s">
        <v>95</v>
      </c>
    </row>
    <row r="29" spans="1:2">
      <c r="B29" s="10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INFORMACIÓN</vt:lpstr>
      <vt:lpstr>RF 2025</vt:lpstr>
      <vt:lpstr>RF 2024</vt:lpstr>
      <vt:lpstr>RF 2023</vt:lpstr>
      <vt:lpstr>Documentos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FERNANDO ASTUDILLO MIRA</dc:creator>
  <cp:lastModifiedBy>Daniela Medina</cp:lastModifiedBy>
  <dcterms:created xsi:type="dcterms:W3CDTF">2024-07-29T19:38:59Z</dcterms:created>
  <dcterms:modified xsi:type="dcterms:W3CDTF">2026-08-21T15:45:58Z</dcterms:modified>
</cp:coreProperties>
</file>